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mxs\Desktop\Dokumente für Kunden\Domus Propria\3. Immobilie\"/>
    </mc:Choice>
  </mc:AlternateContent>
  <xr:revisionPtr revIDLastSave="0" documentId="13_ncr:1_{AD5E9BFA-EC5D-4578-A347-B343D59CB706}" xr6:coauthVersionLast="47" xr6:coauthVersionMax="47" xr10:uidLastSave="{00000000-0000-0000-0000-000000000000}"/>
  <bookViews>
    <workbookView xWindow="1950" yWindow="1980" windowWidth="21600" windowHeight="11385" xr2:uid="{00000000-000D-0000-FFFF-FFFF00000000}"/>
  </bookViews>
  <sheets>
    <sheet name="Deutsch" sheetId="1" r:id="rId1"/>
  </sheet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6" i="1" l="1"/>
  <c r="B58" i="1"/>
  <c r="B56" i="1"/>
  <c r="B54" i="1"/>
  <c r="B52" i="1"/>
  <c r="B50" i="1"/>
  <c r="B48" i="1"/>
  <c r="B46" i="1"/>
  <c r="B44" i="1"/>
  <c r="B42" i="1"/>
  <c r="B40" i="1"/>
  <c r="B38" i="1"/>
  <c r="B36" i="1"/>
  <c r="B34" i="1"/>
  <c r="B32" i="1"/>
  <c r="B30" i="1"/>
  <c r="B28" i="1"/>
  <c r="B26" i="1"/>
  <c r="B24" i="1"/>
  <c r="B70" i="1"/>
  <c r="F70" i="1" s="1"/>
  <c r="D68" i="1"/>
  <c r="B68" i="1"/>
  <c r="F68" i="1" s="1"/>
  <c r="B64" i="1"/>
  <c r="F62" i="1"/>
  <c r="B62" i="1"/>
  <c r="D56" i="1"/>
  <c r="B60" i="1"/>
  <c r="F83" i="1"/>
  <c r="A83" i="1"/>
  <c r="B79" i="1"/>
  <c r="A79" i="1"/>
  <c r="A68" i="1"/>
  <c r="I74" i="1"/>
  <c r="F76" i="1"/>
  <c r="A76" i="1"/>
  <c r="A74" i="1"/>
  <c r="A72" i="1"/>
  <c r="A70" i="1"/>
  <c r="A66" i="1"/>
  <c r="A64" i="1"/>
  <c r="A62" i="1"/>
  <c r="A60" i="1"/>
  <c r="A58" i="1"/>
  <c r="A56" i="1"/>
  <c r="A54" i="1"/>
  <c r="A52" i="1"/>
  <c r="A50" i="1"/>
  <c r="A48" i="1"/>
  <c r="A46" i="1"/>
  <c r="A44" i="1"/>
  <c r="A42" i="1"/>
  <c r="A40" i="1"/>
  <c r="A38" i="1"/>
  <c r="A36" i="1"/>
  <c r="A34" i="1"/>
  <c r="A32" i="1"/>
  <c r="A30" i="1"/>
  <c r="A28" i="1"/>
  <c r="A26" i="1"/>
  <c r="A24" i="1"/>
  <c r="J22" i="1"/>
  <c r="H22" i="1"/>
  <c r="F22" i="1"/>
  <c r="D22" i="1"/>
  <c r="B22" i="1"/>
  <c r="A22" i="1"/>
  <c r="E20" i="1"/>
  <c r="B20" i="1"/>
  <c r="H18" i="1"/>
  <c r="D18" i="1"/>
  <c r="F16" i="1"/>
  <c r="A18" i="1"/>
  <c r="A14" i="1"/>
  <c r="A16" i="1"/>
  <c r="D11" i="1"/>
  <c r="D12" i="1"/>
  <c r="A12" i="1"/>
  <c r="D70" i="1" l="1"/>
  <c r="D24" i="1"/>
  <c r="F24" i="1"/>
  <c r="H72" i="1"/>
  <c r="F60" i="1" l="1"/>
  <c r="F66" i="1"/>
  <c r="F64" i="1"/>
  <c r="D50" i="1" l="1"/>
  <c r="F50" i="1"/>
  <c r="D48" i="1"/>
  <c r="F48" i="1"/>
  <c r="D44" i="1"/>
  <c r="F44" i="1"/>
  <c r="D40" i="1"/>
  <c r="F40" i="1"/>
  <c r="D32" i="1"/>
  <c r="F32" i="1"/>
  <c r="D46" i="1"/>
  <c r="F46" i="1"/>
  <c r="D26" i="1"/>
  <c r="F26" i="1"/>
  <c r="D38" i="1"/>
  <c r="F38" i="1"/>
  <c r="D54" i="1"/>
  <c r="F54" i="1"/>
  <c r="F56" i="1"/>
  <c r="D52" i="1"/>
  <c r="F52" i="1"/>
  <c r="D34" i="1"/>
  <c r="F34" i="1"/>
  <c r="D28" i="1"/>
  <c r="F28" i="1"/>
  <c r="D58" i="1"/>
  <c r="F58" i="1"/>
  <c r="D36" i="1"/>
  <c r="F36" i="1"/>
  <c r="D42" i="1"/>
  <c r="F42" i="1"/>
  <c r="D30" i="1"/>
  <c r="F30" i="1"/>
  <c r="B72" i="1"/>
  <c r="F18" i="1" l="1"/>
  <c r="J18" i="1" s="1"/>
  <c r="F72" i="1"/>
  <c r="D72" i="1"/>
</calcChain>
</file>

<file path=xl/sharedStrings.xml><?xml version="1.0" encoding="utf-8"?>
<sst xmlns="http://schemas.openxmlformats.org/spreadsheetml/2006/main" count="5" uniqueCount="5">
  <si>
    <t xml:space="preserve">  </t>
  </si>
  <si>
    <t>m²</t>
  </si>
  <si>
    <t>Deutsch</t>
  </si>
  <si>
    <t xml:space="preserve">     </t>
  </si>
  <si>
    <t>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</si>
</sst>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[$€-407];[Red]&quot;-&quot;#,##0.00&quot; &quot;[$€-407]"/>
    <numFmt numFmtId="165" formatCode="#,##0&quot; &quot;[$€-407];&quot;-&quot;#,##0&quot; &quot;[$€-407]"/>
    <numFmt numFmtId="166" formatCode="#,##0.00\ &quot;€&quot;"/>
    <numFmt numFmtId="167" formatCode="#,##0\ &quot;€&quot;"/>
  </numFmts>
  <fonts count="21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2"/>
      <color theme="2" tint="-0.499984740745262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2"/>
      <color theme="2" tint="-0.499984740745262"/>
      <name val="Arial"/>
      <family val="2"/>
    </font>
    <font>
      <sz val="11"/>
      <color theme="2" tint="-0.499984740745262"/>
      <name val="Arial"/>
      <family val="2"/>
    </font>
    <font>
      <sz val="18"/>
      <color theme="2" tint="-0.499984740745262"/>
      <name val="Calibri Light"/>
      <family val="2"/>
      <scheme val="major"/>
    </font>
    <font>
      <b/>
      <sz val="12"/>
      <color theme="2" tint="-0.499984740745262"/>
      <name val="Calibri"/>
      <family val="2"/>
      <scheme val="minor"/>
    </font>
    <font>
      <b/>
      <u/>
      <sz val="18"/>
      <color theme="2" tint="-0.499984740745262"/>
      <name val="Calibri Light"/>
      <family val="2"/>
      <scheme val="major"/>
    </font>
    <font>
      <i/>
      <sz val="12"/>
      <color theme="2" tint="-0.499984740745262"/>
      <name val="Calibri Light"/>
      <family val="2"/>
      <scheme val="major"/>
    </font>
    <font>
      <sz val="11"/>
      <color theme="2" tint="-0.499984740745262"/>
      <name val="Calibri"/>
      <family val="2"/>
      <scheme val="minor"/>
    </font>
    <font>
      <b/>
      <u/>
      <sz val="12"/>
      <color theme="2" tint="-0.499984740745262"/>
      <name val="Calibri"/>
      <family val="2"/>
      <scheme val="minor"/>
    </font>
    <font>
      <b/>
      <sz val="14"/>
      <color theme="2" tint="-0.499984740745262"/>
      <name val="Calibri"/>
      <family val="2"/>
      <scheme val="minor"/>
    </font>
    <font>
      <u/>
      <sz val="12"/>
      <color theme="2" tint="-0.499984740745262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u/>
      <sz val="11"/>
      <color theme="2" tint="-0.499984740745262"/>
      <name val="Calibri"/>
      <family val="2"/>
      <scheme val="minor"/>
    </font>
    <font>
      <u/>
      <sz val="11"/>
      <color theme="10"/>
      <name val="Arial"/>
      <family val="2"/>
    </font>
    <font>
      <b/>
      <sz val="12"/>
      <color theme="4" tint="-0.249977111117893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u/>
      <sz val="14"/>
      <color theme="2" tint="-0.49998474074526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rgb="FF999999"/>
      </patternFill>
    </fill>
    <fill>
      <patternFill patternType="solid">
        <fgColor theme="0"/>
        <bgColor rgb="FFDDDDD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2B2B2"/>
      </patternFill>
    </fill>
    <fill>
      <patternFill patternType="solid">
        <fgColor theme="0"/>
        <b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DDDDD"/>
      </patternFill>
    </fill>
    <fill>
      <patternFill patternType="solid">
        <fgColor theme="0" tint="-0.14999847407452621"/>
        <bgColor rgb="FF999999"/>
      </patternFill>
    </fill>
    <fill>
      <patternFill patternType="solid">
        <fgColor theme="0" tint="-0.249977111117893"/>
        <bgColor rgb="FFDDDDDD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999999"/>
      </patternFill>
    </fill>
    <fill>
      <patternFill patternType="solid">
        <fgColor theme="4" tint="0.59999389629810485"/>
        <bgColor rgb="FFDDDDDD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0" fontId="17" fillId="0" borderId="0" applyNumberFormat="0" applyFill="0" applyBorder="0" applyAlignment="0" applyProtection="0"/>
  </cellStyleXfs>
  <cellXfs count="66">
    <xf numFmtId="0" fontId="0" fillId="0" borderId="0" xfId="0"/>
    <xf numFmtId="0" fontId="3" fillId="4" borderId="0" xfId="0" applyFont="1" applyFill="1"/>
    <xf numFmtId="0" fontId="4" fillId="5" borderId="0" xfId="0" applyFont="1" applyFill="1"/>
    <xf numFmtId="0" fontId="4" fillId="4" borderId="0" xfId="0" applyFont="1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2" borderId="0" xfId="0" applyFont="1" applyFill="1"/>
    <xf numFmtId="0" fontId="4" fillId="3" borderId="0" xfId="0" applyFont="1" applyFill="1"/>
    <xf numFmtId="0" fontId="7" fillId="0" borderId="0" xfId="0" applyFont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6" borderId="0" xfId="0" applyFont="1" applyFill="1" applyAlignment="1">
      <alignment horizontal="center" vertical="center"/>
    </xf>
    <xf numFmtId="165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/>
    <xf numFmtId="0" fontId="3" fillId="0" borderId="0" xfId="0" quotePrefix="1" applyFont="1"/>
    <xf numFmtId="0" fontId="11" fillId="0" borderId="0" xfId="0" applyFont="1"/>
    <xf numFmtId="0" fontId="12" fillId="2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5" fillId="4" borderId="0" xfId="0" applyFont="1" applyFill="1"/>
    <xf numFmtId="0" fontId="7" fillId="4" borderId="0" xfId="0" applyFont="1" applyFill="1"/>
    <xf numFmtId="0" fontId="11" fillId="4" borderId="0" xfId="0" applyFont="1" applyFill="1"/>
    <xf numFmtId="0" fontId="3" fillId="8" borderId="0" xfId="0" applyFont="1" applyFill="1" applyAlignment="1">
      <alignment horizontal="center" vertical="center"/>
    </xf>
    <xf numFmtId="0" fontId="14" fillId="2" borderId="0" xfId="0" applyFont="1" applyFill="1"/>
    <xf numFmtId="0" fontId="3" fillId="4" borderId="0" xfId="0" applyFont="1" applyFill="1" applyAlignment="1">
      <alignment horizontal="center" vertical="center"/>
    </xf>
    <xf numFmtId="0" fontId="5" fillId="0" borderId="2" xfId="0" applyFont="1" applyBorder="1"/>
    <xf numFmtId="0" fontId="5" fillId="4" borderId="2" xfId="0" applyFont="1" applyFill="1" applyBorder="1"/>
    <xf numFmtId="0" fontId="3" fillId="0" borderId="0" xfId="0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0" borderId="0" xfId="0" applyFont="1"/>
    <xf numFmtId="166" fontId="13" fillId="2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center"/>
    </xf>
    <xf numFmtId="165" fontId="8" fillId="10" borderId="0" xfId="0" applyNumberFormat="1" applyFont="1" applyFill="1" applyAlignment="1">
      <alignment horizontal="center" vertical="center"/>
    </xf>
    <xf numFmtId="165" fontId="3" fillId="8" borderId="0" xfId="0" applyNumberFormat="1" applyFont="1" applyFill="1" applyAlignment="1" applyProtection="1">
      <alignment horizontal="center" vertical="center"/>
      <protection locked="0" hidden="1"/>
    </xf>
    <xf numFmtId="0" fontId="3" fillId="8" borderId="0" xfId="0" applyFont="1" applyFill="1" applyAlignment="1" applyProtection="1">
      <alignment horizontal="center" vertical="center"/>
      <protection locked="0" hidden="1"/>
    </xf>
    <xf numFmtId="167" fontId="13" fillId="9" borderId="0" xfId="0" applyNumberFormat="1" applyFont="1" applyFill="1" applyAlignment="1">
      <alignment horizontal="center" vertical="center"/>
    </xf>
    <xf numFmtId="0" fontId="3" fillId="7" borderId="1" xfId="0" applyFont="1" applyFill="1" applyBorder="1" applyProtection="1">
      <protection locked="0"/>
    </xf>
    <xf numFmtId="0" fontId="3" fillId="4" borderId="0" xfId="0" applyFont="1" applyFill="1" applyProtection="1">
      <protection locked="0"/>
    </xf>
    <xf numFmtId="0" fontId="3" fillId="4" borderId="1" xfId="0" applyFont="1" applyFill="1" applyBorder="1" applyProtection="1">
      <protection locked="0"/>
    </xf>
    <xf numFmtId="0" fontId="3" fillId="4" borderId="3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14" fillId="4" borderId="0" xfId="0" applyFont="1" applyFill="1"/>
    <xf numFmtId="0" fontId="17" fillId="5" borderId="0" xfId="5" applyFill="1" applyBorder="1"/>
    <xf numFmtId="167" fontId="13" fillId="12" borderId="0" xfId="0" applyNumberFormat="1" applyFont="1" applyFill="1" applyAlignment="1" applyProtection="1">
      <alignment horizontal="center" vertical="center"/>
      <protection locked="0"/>
    </xf>
    <xf numFmtId="165" fontId="3" fillId="3" borderId="0" xfId="0" applyNumberFormat="1" applyFont="1" applyFill="1" applyAlignment="1" applyProtection="1">
      <alignment horizontal="center" vertical="center"/>
      <protection locked="0" hidden="1"/>
    </xf>
    <xf numFmtId="0" fontId="6" fillId="4" borderId="0" xfId="0" applyFont="1" applyFill="1"/>
    <xf numFmtId="0" fontId="18" fillId="0" borderId="0" xfId="0" applyFont="1"/>
    <xf numFmtId="0" fontId="3" fillId="11" borderId="0" xfId="0" applyFont="1" applyFill="1" applyAlignment="1" applyProtection="1">
      <alignment horizontal="center" vertical="center"/>
      <protection locked="0"/>
    </xf>
    <xf numFmtId="0" fontId="8" fillId="11" borderId="0" xfId="0" applyFont="1" applyFill="1" applyAlignment="1" applyProtection="1">
      <alignment horizontal="center" vertical="center"/>
      <protection locked="0"/>
    </xf>
    <xf numFmtId="0" fontId="12" fillId="0" borderId="0" xfId="0" applyFont="1"/>
    <xf numFmtId="0" fontId="12" fillId="4" borderId="0" xfId="0" applyFont="1" applyFill="1" applyAlignment="1">
      <alignment horizontal="center" vertical="center"/>
    </xf>
    <xf numFmtId="0" fontId="15" fillId="0" borderId="0" xfId="0" applyFont="1"/>
    <xf numFmtId="0" fontId="20" fillId="0" borderId="0" xfId="0" applyFont="1"/>
    <xf numFmtId="0" fontId="19" fillId="7" borderId="4" xfId="0" applyFont="1" applyFill="1" applyBorder="1" applyAlignment="1" applyProtection="1">
      <alignment horizontal="center" vertical="center"/>
      <protection locked="0"/>
    </xf>
    <xf numFmtId="165" fontId="3" fillId="13" borderId="0" xfId="0" applyNumberFormat="1" applyFont="1" applyFill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</cellXfs>
  <cellStyles count="6">
    <cellStyle name="Heading" xfId="1" xr:uid="{00000000-0005-0000-0000-000000000000}"/>
    <cellStyle name="Heading1" xfId="2" xr:uid="{00000000-0005-0000-0000-000001000000}"/>
    <cellStyle name="Link" xfId="5" builtinId="8"/>
    <cellStyle name="Result" xfId="3" xr:uid="{00000000-0005-0000-0000-000003000000}"/>
    <cellStyle name="Result2" xfId="4" xr:uid="{00000000-0005-0000-0000-000004000000}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73</xdr:row>
      <xdr:rowOff>142875</xdr:rowOff>
    </xdr:from>
    <xdr:to>
      <xdr:col>3</xdr:col>
      <xdr:colOff>561975</xdr:colOff>
      <xdr:row>76</xdr:row>
      <xdr:rowOff>95250</xdr:rowOff>
    </xdr:to>
    <xdr:pic>
      <xdr:nvPicPr>
        <xdr:cNvPr id="3" name="Grafik 2" descr="Pfeil nach rechts Silhouette">
          <a:extLst>
            <a:ext uri="{FF2B5EF4-FFF2-40B4-BE49-F238E27FC236}">
              <a16:creationId xmlns:a16="http://schemas.microsoft.com/office/drawing/2014/main" id="{0BA3B959-1AF5-46C2-B0C7-704B02367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181350" y="12096750"/>
          <a:ext cx="552450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8</xdr:row>
      <xdr:rowOff>85959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3B07B46-2D60-E838-C406-FF80E2435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43925" cy="1676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O83"/>
  <sheetViews>
    <sheetView showGridLines="0" showRowColHeaders="0" tabSelected="1" topLeftCell="A11" zoomScaleNormal="100" workbookViewId="0">
      <selection activeCell="J12" sqref="J12"/>
    </sheetView>
  </sheetViews>
  <sheetFormatPr baseColWidth="10" defaultRowHeight="15" x14ac:dyDescent="0.2"/>
  <cols>
    <col min="1" max="1" width="24.75" style="5" customWidth="1"/>
    <col min="2" max="2" width="13.5" style="5" customWidth="1"/>
    <col min="3" max="3" width="2.875" style="5" customWidth="1"/>
    <col min="4" max="4" width="13.375" style="5" customWidth="1"/>
    <col min="5" max="5" width="3.125" style="5" customWidth="1"/>
    <col min="6" max="6" width="13.375" style="5" customWidth="1"/>
    <col min="7" max="7" width="3.375" style="5" customWidth="1"/>
    <col min="8" max="8" width="13.375" style="5" customWidth="1"/>
    <col min="9" max="9" width="3.375" style="27" customWidth="1"/>
    <col min="10" max="10" width="17.625" style="5" customWidth="1"/>
    <col min="11" max="11" width="3.25" style="5" customWidth="1"/>
    <col min="12" max="12" width="15.875" style="5" customWidth="1"/>
    <col min="13" max="13" width="17.75" style="5" customWidth="1"/>
    <col min="14" max="14" width="14" style="5" customWidth="1"/>
    <col min="15" max="1029" width="10.75" style="5" customWidth="1"/>
    <col min="1030" max="16384" width="11" style="6"/>
  </cols>
  <sheetData>
    <row r="1" spans="1:14" ht="15.75" x14ac:dyDescent="0.25">
      <c r="A1" s="50"/>
      <c r="B1" s="2"/>
      <c r="C1" s="2"/>
      <c r="D1" s="2"/>
      <c r="E1" s="2"/>
      <c r="F1" s="2"/>
      <c r="G1" s="2"/>
      <c r="H1" s="51"/>
      <c r="I1" s="2"/>
      <c r="J1" s="51"/>
      <c r="K1" s="2"/>
      <c r="L1" s="2"/>
      <c r="M1" s="3"/>
      <c r="N1" s="4"/>
    </row>
    <row r="2" spans="1:14" ht="15.75" x14ac:dyDescent="0.25">
      <c r="A2" s="7"/>
      <c r="B2" s="4"/>
      <c r="C2" s="4"/>
      <c r="D2" s="4"/>
      <c r="E2" s="4"/>
      <c r="F2" s="4"/>
      <c r="G2" s="4"/>
      <c r="H2" s="4"/>
      <c r="I2" s="3"/>
      <c r="J2" s="4"/>
      <c r="K2" s="4"/>
      <c r="L2" s="4"/>
      <c r="M2" s="4"/>
      <c r="N2" s="4"/>
    </row>
    <row r="3" spans="1:14" ht="17.649999999999999" customHeight="1" x14ac:dyDescent="0.25">
      <c r="A3" s="7"/>
      <c r="D3" s="55"/>
      <c r="E3" s="55"/>
      <c r="F3" s="55"/>
      <c r="G3" s="55"/>
      <c r="H3" s="55"/>
      <c r="I3" s="1"/>
      <c r="J3" s="7"/>
      <c r="L3" s="4"/>
      <c r="M3" s="8"/>
      <c r="N3" s="9"/>
    </row>
    <row r="4" spans="1:14" ht="15.75" x14ac:dyDescent="0.25">
      <c r="D4" s="1"/>
      <c r="E4" s="7"/>
      <c r="L4" s="4"/>
      <c r="M4" s="8"/>
      <c r="N4" s="9"/>
    </row>
    <row r="5" spans="1:14" ht="15.75" x14ac:dyDescent="0.25">
      <c r="A5" s="7"/>
      <c r="L5" s="4"/>
      <c r="M5" s="8"/>
      <c r="N5" s="9"/>
    </row>
    <row r="6" spans="1:14" x14ac:dyDescent="0.2">
      <c r="L6" s="3"/>
      <c r="M6" s="8"/>
      <c r="N6" s="9"/>
    </row>
    <row r="7" spans="1:14" x14ac:dyDescent="0.2">
      <c r="L7" s="3"/>
      <c r="M7" s="8"/>
      <c r="N7" s="9"/>
    </row>
    <row r="8" spans="1:14" x14ac:dyDescent="0.2">
      <c r="L8" s="3"/>
      <c r="M8" s="3"/>
      <c r="N8" s="3"/>
    </row>
    <row r="9" spans="1:14" ht="8.85" customHeight="1" x14ac:dyDescent="0.2">
      <c r="L9" s="3"/>
      <c r="M9" s="3"/>
      <c r="N9" s="3"/>
    </row>
    <row r="10" spans="1:14" ht="15" hidden="1" customHeight="1" x14ac:dyDescent="0.35">
      <c r="I10" s="28"/>
      <c r="L10" s="3"/>
      <c r="M10" s="11"/>
      <c r="N10" s="12"/>
    </row>
    <row r="11" spans="1:14" ht="22.5" customHeight="1" thickBot="1" x14ac:dyDescent="0.4">
      <c r="D11" s="21" t="str">
        <f>IF(B12="Deutsch","Formular zur Baukostenschätzung",IF(B12="English","Statement and calculation of building costs"))</f>
        <v>Formular zur Baukostenschätzung</v>
      </c>
      <c r="E11" s="10"/>
      <c r="F11" s="10"/>
      <c r="G11" s="10"/>
      <c r="H11" s="10"/>
      <c r="I11" s="10"/>
      <c r="L11" s="3"/>
      <c r="M11" s="8"/>
      <c r="N11" s="9"/>
    </row>
    <row r="12" spans="1:14" ht="16.5" thickBot="1" x14ac:dyDescent="0.3">
      <c r="A12" s="65" t="str">
        <f>IF(B12="Deutsch","Sprache:",IF(B12="English","language:"))</f>
        <v>Sprache:</v>
      </c>
      <c r="B12" s="62" t="s">
        <v>2</v>
      </c>
      <c r="D12" s="22" t="str">
        <f>IF(B12="Deutsch","Bei Massivbau / Stein auf Stein mit zusätzlichen Kosten",IF(B12="English","to use if you build a solid house and there are trades to be carried out."))</f>
        <v>Bei Massivbau / Stein auf Stein mit zusätzlichen Kosten</v>
      </c>
      <c r="I12" s="5"/>
      <c r="J12" s="7"/>
      <c r="K12" s="7"/>
      <c r="L12" s="3"/>
      <c r="M12" s="8"/>
      <c r="N12" s="9"/>
    </row>
    <row r="13" spans="1:14" ht="7.5" customHeight="1" x14ac:dyDescent="0.25">
      <c r="F13" s="7"/>
      <c r="G13" s="7"/>
      <c r="H13" s="7"/>
      <c r="I13" s="1"/>
      <c r="J13" s="7"/>
      <c r="K13" s="7"/>
      <c r="L13" s="1"/>
      <c r="M13" s="8"/>
      <c r="N13" s="9"/>
    </row>
    <row r="14" spans="1:14" ht="15.75" x14ac:dyDescent="0.25">
      <c r="A14" s="58" t="str">
        <f>IF(B12="Deutsch","Bauherren",IF(B12="English","builders"))</f>
        <v>Bauherren</v>
      </c>
      <c r="B14" s="44"/>
      <c r="C14" s="44"/>
      <c r="D14" s="44"/>
      <c r="E14" s="44"/>
      <c r="F14" s="44"/>
      <c r="G14" s="44"/>
      <c r="H14" s="44"/>
      <c r="I14" s="1"/>
      <c r="J14" s="7"/>
      <c r="K14" s="7"/>
      <c r="L14" s="1"/>
      <c r="M14" s="3"/>
      <c r="N14" s="3"/>
    </row>
    <row r="15" spans="1:14" ht="7.5" customHeight="1" x14ac:dyDescent="0.25">
      <c r="A15" s="23"/>
      <c r="B15" s="7"/>
      <c r="C15" s="7"/>
      <c r="D15" s="7"/>
      <c r="E15" s="7"/>
      <c r="F15" s="7"/>
      <c r="G15" s="7"/>
      <c r="H15" s="7"/>
      <c r="I15" s="1"/>
      <c r="J15" s="7"/>
      <c r="K15" s="7"/>
      <c r="L15" s="1"/>
      <c r="M15" s="3"/>
      <c r="N15" s="3"/>
    </row>
    <row r="16" spans="1:14" ht="15.75" x14ac:dyDescent="0.25">
      <c r="A16" s="58" t="str">
        <f>IF(B12="Deutsch","Objektadresse:",IF(B12="English","property adress:"))</f>
        <v>Objektadresse:</v>
      </c>
      <c r="B16" s="44"/>
      <c r="C16" s="44"/>
      <c r="D16" s="44"/>
      <c r="E16" s="45"/>
      <c r="F16" s="59" t="str">
        <f>IF(B12="Deutsch","Grundstücksgröße:",IF(B12="English","plot size:"))</f>
        <v>Grundstücksgröße:</v>
      </c>
      <c r="G16" s="45"/>
      <c r="H16" s="56">
        <v>0</v>
      </c>
      <c r="I16" s="1" t="s">
        <v>1</v>
      </c>
      <c r="J16" s="7"/>
      <c r="K16" s="7"/>
      <c r="L16" s="1"/>
      <c r="M16" s="3"/>
      <c r="N16" s="3"/>
    </row>
    <row r="17" spans="1:1029" ht="7.5" customHeight="1" x14ac:dyDescent="0.25">
      <c r="A17" s="7"/>
      <c r="B17" s="7"/>
      <c r="C17" s="7"/>
      <c r="D17" s="7"/>
      <c r="E17" s="7"/>
      <c r="F17" s="7"/>
      <c r="G17" s="7"/>
      <c r="H17" s="7"/>
      <c r="I17" s="1"/>
      <c r="J17" s="7"/>
      <c r="K17" s="7"/>
      <c r="L17" s="1"/>
      <c r="M17" s="3"/>
      <c r="N17" s="3"/>
    </row>
    <row r="18" spans="1:1029" ht="18.75" x14ac:dyDescent="0.25">
      <c r="A18" s="25" t="str">
        <f>IF(B12="Deutsch","Hauspreis / Hauskosten:",IF(B12="English","house price / building costs:"))</f>
        <v>Hauspreis / Hauskosten:</v>
      </c>
      <c r="B18" s="52">
        <v>0</v>
      </c>
      <c r="C18" s="14"/>
      <c r="D18" s="25" t="str">
        <f>IF(B12="Deutsch","Baukosten gesamt:",IF(B12="English","building costs total:"))</f>
        <v>Baukosten gesamt:</v>
      </c>
      <c r="E18" s="13"/>
      <c r="F18" s="43">
        <f>B72</f>
        <v>0</v>
      </c>
      <c r="G18" s="15"/>
      <c r="H18" s="15" t="str">
        <f>IF(B12="Deutsch","Inklusive Grundstück:",IF(B12="English","incl.plot"))</f>
        <v>Inklusive Grundstück:</v>
      </c>
      <c r="I18" s="13"/>
      <c r="J18" s="43">
        <f>F18+B74+B76</f>
        <v>0</v>
      </c>
      <c r="K18" s="38"/>
      <c r="L18" s="1"/>
      <c r="M18" s="3"/>
      <c r="N18" s="3"/>
    </row>
    <row r="19" spans="1:1029" ht="8.85" customHeight="1" x14ac:dyDescent="0.25">
      <c r="A19" s="24"/>
      <c r="B19" s="24"/>
      <c r="C19" s="24"/>
      <c r="D19" s="24"/>
      <c r="E19" s="24"/>
      <c r="F19" s="24"/>
      <c r="G19" s="24"/>
      <c r="H19" s="24"/>
      <c r="I19" s="29"/>
      <c r="J19" s="24"/>
      <c r="K19" s="24"/>
      <c r="L19" s="1"/>
      <c r="M19" s="3"/>
      <c r="N19" s="3"/>
    </row>
    <row r="20" spans="1:1029" ht="15.75" x14ac:dyDescent="0.25">
      <c r="B20" s="39" t="str">
        <f>IF(B12="Deutsch","Automatisch ausfüllen?",IF(B12="English","fill in automatically?"))</f>
        <v>Automatisch ausfüllen?</v>
      </c>
      <c r="C20" s="24"/>
      <c r="D20" s="57" t="s">
        <v>4</v>
      </c>
      <c r="E20" s="24" t="str">
        <f>IF(B12="Deutsch","Dafür müssen Daten in die blauen Felder eingetragen werden.",IF(B12="English","to use this feature, please fill in the blue cells."))</f>
        <v>Dafür müssen Daten in die blauen Felder eingetragen werden.</v>
      </c>
      <c r="F20" s="24"/>
      <c r="G20" s="24"/>
      <c r="H20" s="24"/>
      <c r="I20" s="24"/>
      <c r="J20" s="29"/>
      <c r="K20" s="24"/>
      <c r="L20" s="19"/>
      <c r="M20" s="3"/>
      <c r="N20" s="3"/>
    </row>
    <row r="21" spans="1:1029" s="54" customFormat="1" ht="8.85" customHeight="1" x14ac:dyDescent="0.25">
      <c r="A21" s="7"/>
      <c r="B21" s="7"/>
      <c r="C21" s="7"/>
      <c r="D21" s="7"/>
      <c r="E21" s="7"/>
      <c r="F21" s="7"/>
      <c r="G21" s="7"/>
      <c r="H21" s="7"/>
      <c r="I21" s="1"/>
      <c r="J21" s="7"/>
      <c r="K21" s="7"/>
      <c r="L21" s="1"/>
      <c r="M21" s="3"/>
      <c r="N21" s="3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  <c r="IW21" s="27"/>
      <c r="IX21" s="27"/>
      <c r="IY21" s="27"/>
      <c r="IZ21" s="27"/>
      <c r="JA21" s="27"/>
      <c r="JB21" s="27"/>
      <c r="JC21" s="27"/>
      <c r="JD21" s="27"/>
      <c r="JE21" s="27"/>
      <c r="JF21" s="27"/>
      <c r="JG21" s="27"/>
      <c r="JH21" s="27"/>
      <c r="JI21" s="27"/>
      <c r="JJ21" s="27"/>
      <c r="JK21" s="27"/>
      <c r="JL21" s="27"/>
      <c r="JM21" s="27"/>
      <c r="JN21" s="27"/>
      <c r="JO21" s="27"/>
      <c r="JP21" s="27"/>
      <c r="JQ21" s="27"/>
      <c r="JR21" s="27"/>
      <c r="JS21" s="27"/>
      <c r="JT21" s="27"/>
      <c r="JU21" s="27"/>
      <c r="JV21" s="27"/>
      <c r="JW21" s="27"/>
      <c r="JX21" s="27"/>
      <c r="JY21" s="27"/>
      <c r="JZ21" s="27"/>
      <c r="KA21" s="27"/>
      <c r="KB21" s="27"/>
      <c r="KC21" s="27"/>
      <c r="KD21" s="27"/>
      <c r="KE21" s="27"/>
      <c r="KF21" s="27"/>
      <c r="KG21" s="27"/>
      <c r="KH21" s="27"/>
      <c r="KI21" s="27"/>
      <c r="KJ21" s="27"/>
      <c r="KK21" s="27"/>
      <c r="KL21" s="27"/>
      <c r="KM21" s="27"/>
      <c r="KN21" s="27"/>
      <c r="KO21" s="27"/>
      <c r="KP21" s="27"/>
      <c r="KQ21" s="27"/>
      <c r="KR21" s="27"/>
      <c r="KS21" s="27"/>
      <c r="KT21" s="27"/>
      <c r="KU21" s="27"/>
      <c r="KV21" s="27"/>
      <c r="KW21" s="27"/>
      <c r="KX21" s="27"/>
      <c r="KY21" s="27"/>
      <c r="KZ21" s="27"/>
      <c r="LA21" s="27"/>
      <c r="LB21" s="27"/>
      <c r="LC21" s="27"/>
      <c r="LD21" s="27"/>
      <c r="LE21" s="27"/>
      <c r="LF21" s="27"/>
      <c r="LG21" s="27"/>
      <c r="LH21" s="27"/>
      <c r="LI21" s="27"/>
      <c r="LJ21" s="27"/>
      <c r="LK21" s="27"/>
      <c r="LL21" s="27"/>
      <c r="LM21" s="27"/>
      <c r="LN21" s="27"/>
      <c r="LO21" s="27"/>
      <c r="LP21" s="27"/>
      <c r="LQ21" s="27"/>
      <c r="LR21" s="27"/>
      <c r="LS21" s="27"/>
      <c r="LT21" s="27"/>
      <c r="LU21" s="27"/>
      <c r="LV21" s="27"/>
      <c r="LW21" s="27"/>
      <c r="LX21" s="27"/>
      <c r="LY21" s="27"/>
      <c r="LZ21" s="27"/>
      <c r="MA21" s="27"/>
      <c r="MB21" s="27"/>
      <c r="MC21" s="27"/>
      <c r="MD21" s="27"/>
      <c r="ME21" s="27"/>
      <c r="MF21" s="27"/>
      <c r="MG21" s="27"/>
      <c r="MH21" s="27"/>
      <c r="MI21" s="27"/>
      <c r="MJ21" s="27"/>
      <c r="MK21" s="27"/>
      <c r="ML21" s="27"/>
      <c r="MM21" s="27"/>
      <c r="MN21" s="27"/>
      <c r="MO21" s="27"/>
      <c r="MP21" s="27"/>
      <c r="MQ21" s="27"/>
      <c r="MR21" s="27"/>
      <c r="MS21" s="27"/>
      <c r="MT21" s="27"/>
      <c r="MU21" s="27"/>
      <c r="MV21" s="27"/>
      <c r="MW21" s="27"/>
      <c r="MX21" s="27"/>
      <c r="MY21" s="27"/>
      <c r="MZ21" s="27"/>
      <c r="NA21" s="27"/>
      <c r="NB21" s="27"/>
      <c r="NC21" s="27"/>
      <c r="ND21" s="27"/>
      <c r="NE21" s="27"/>
      <c r="NF21" s="27"/>
      <c r="NG21" s="27"/>
      <c r="NH21" s="27"/>
      <c r="NI21" s="27"/>
      <c r="NJ21" s="27"/>
      <c r="NK21" s="27"/>
      <c r="NL21" s="27"/>
      <c r="NM21" s="27"/>
      <c r="NN21" s="27"/>
      <c r="NO21" s="27"/>
      <c r="NP21" s="27"/>
      <c r="NQ21" s="27"/>
      <c r="NR21" s="27"/>
      <c r="NS21" s="27"/>
      <c r="NT21" s="27"/>
      <c r="NU21" s="27"/>
      <c r="NV21" s="27"/>
      <c r="NW21" s="27"/>
      <c r="NX21" s="27"/>
      <c r="NY21" s="27"/>
      <c r="NZ21" s="27"/>
      <c r="OA21" s="27"/>
      <c r="OB21" s="27"/>
      <c r="OC21" s="27"/>
      <c r="OD21" s="27"/>
      <c r="OE21" s="27"/>
      <c r="OF21" s="27"/>
      <c r="OG21" s="27"/>
      <c r="OH21" s="27"/>
      <c r="OI21" s="27"/>
      <c r="OJ21" s="27"/>
      <c r="OK21" s="27"/>
      <c r="OL21" s="27"/>
      <c r="OM21" s="27"/>
      <c r="ON21" s="27"/>
      <c r="OO21" s="27"/>
      <c r="OP21" s="27"/>
      <c r="OQ21" s="27"/>
      <c r="OR21" s="27"/>
      <c r="OS21" s="27"/>
      <c r="OT21" s="27"/>
      <c r="OU21" s="27"/>
      <c r="OV21" s="27"/>
      <c r="OW21" s="27"/>
      <c r="OX21" s="27"/>
      <c r="OY21" s="27"/>
      <c r="OZ21" s="27"/>
      <c r="PA21" s="27"/>
      <c r="PB21" s="27"/>
      <c r="PC21" s="27"/>
      <c r="PD21" s="27"/>
      <c r="PE21" s="27"/>
      <c r="PF21" s="27"/>
      <c r="PG21" s="27"/>
      <c r="PH21" s="27"/>
      <c r="PI21" s="27"/>
      <c r="PJ21" s="27"/>
      <c r="PK21" s="27"/>
      <c r="PL21" s="27"/>
      <c r="PM21" s="27"/>
      <c r="PN21" s="27"/>
      <c r="PO21" s="27"/>
      <c r="PP21" s="27"/>
      <c r="PQ21" s="27"/>
      <c r="PR21" s="27"/>
      <c r="PS21" s="27"/>
      <c r="PT21" s="27"/>
      <c r="PU21" s="27"/>
      <c r="PV21" s="27"/>
      <c r="PW21" s="27"/>
      <c r="PX21" s="27"/>
      <c r="PY21" s="27"/>
      <c r="PZ21" s="27"/>
      <c r="QA21" s="27"/>
      <c r="QB21" s="27"/>
      <c r="QC21" s="27"/>
      <c r="QD21" s="27"/>
      <c r="QE21" s="27"/>
      <c r="QF21" s="27"/>
      <c r="QG21" s="27"/>
      <c r="QH21" s="27"/>
      <c r="QI21" s="27"/>
      <c r="QJ21" s="27"/>
      <c r="QK21" s="27"/>
      <c r="QL21" s="27"/>
      <c r="QM21" s="27"/>
      <c r="QN21" s="27"/>
      <c r="QO21" s="27"/>
      <c r="QP21" s="27"/>
      <c r="QQ21" s="27"/>
      <c r="QR21" s="27"/>
      <c r="QS21" s="27"/>
      <c r="QT21" s="27"/>
      <c r="QU21" s="27"/>
      <c r="QV21" s="27"/>
      <c r="QW21" s="27"/>
      <c r="QX21" s="27"/>
      <c r="QY21" s="27"/>
      <c r="QZ21" s="27"/>
      <c r="RA21" s="27"/>
      <c r="RB21" s="27"/>
      <c r="RC21" s="27"/>
      <c r="RD21" s="27"/>
      <c r="RE21" s="27"/>
      <c r="RF21" s="27"/>
      <c r="RG21" s="27"/>
      <c r="RH21" s="27"/>
      <c r="RI21" s="27"/>
      <c r="RJ21" s="27"/>
      <c r="RK21" s="27"/>
      <c r="RL21" s="27"/>
      <c r="RM21" s="27"/>
      <c r="RN21" s="27"/>
      <c r="RO21" s="27"/>
      <c r="RP21" s="27"/>
      <c r="RQ21" s="27"/>
      <c r="RR21" s="27"/>
      <c r="RS21" s="27"/>
      <c r="RT21" s="27"/>
      <c r="RU21" s="27"/>
      <c r="RV21" s="27"/>
      <c r="RW21" s="27"/>
      <c r="RX21" s="27"/>
      <c r="RY21" s="27"/>
      <c r="RZ21" s="27"/>
      <c r="SA21" s="27"/>
      <c r="SB21" s="27"/>
      <c r="SC21" s="27"/>
      <c r="SD21" s="27"/>
      <c r="SE21" s="27"/>
      <c r="SF21" s="27"/>
      <c r="SG21" s="27"/>
      <c r="SH21" s="27"/>
      <c r="SI21" s="27"/>
      <c r="SJ21" s="27"/>
      <c r="SK21" s="27"/>
      <c r="SL21" s="27"/>
      <c r="SM21" s="27"/>
      <c r="SN21" s="27"/>
      <c r="SO21" s="27"/>
      <c r="SP21" s="27"/>
      <c r="SQ21" s="27"/>
      <c r="SR21" s="27"/>
      <c r="SS21" s="27"/>
      <c r="ST21" s="27"/>
      <c r="SU21" s="27"/>
      <c r="SV21" s="27"/>
      <c r="SW21" s="27"/>
      <c r="SX21" s="27"/>
      <c r="SY21" s="27"/>
      <c r="SZ21" s="27"/>
      <c r="TA21" s="27"/>
      <c r="TB21" s="27"/>
      <c r="TC21" s="27"/>
      <c r="TD21" s="27"/>
      <c r="TE21" s="27"/>
      <c r="TF21" s="27"/>
      <c r="TG21" s="27"/>
      <c r="TH21" s="27"/>
      <c r="TI21" s="27"/>
      <c r="TJ21" s="27"/>
      <c r="TK21" s="27"/>
      <c r="TL21" s="27"/>
      <c r="TM21" s="27"/>
      <c r="TN21" s="27"/>
      <c r="TO21" s="27"/>
      <c r="TP21" s="27"/>
      <c r="TQ21" s="27"/>
      <c r="TR21" s="27"/>
      <c r="TS21" s="27"/>
      <c r="TT21" s="27"/>
      <c r="TU21" s="27"/>
      <c r="TV21" s="27"/>
      <c r="TW21" s="27"/>
      <c r="TX21" s="27"/>
      <c r="TY21" s="27"/>
      <c r="TZ21" s="27"/>
      <c r="UA21" s="27"/>
      <c r="UB21" s="27"/>
      <c r="UC21" s="27"/>
      <c r="UD21" s="27"/>
      <c r="UE21" s="27"/>
      <c r="UF21" s="27"/>
      <c r="UG21" s="27"/>
      <c r="UH21" s="27"/>
      <c r="UI21" s="27"/>
      <c r="UJ21" s="27"/>
      <c r="UK21" s="27"/>
      <c r="UL21" s="27"/>
      <c r="UM21" s="27"/>
      <c r="UN21" s="27"/>
      <c r="UO21" s="27"/>
      <c r="UP21" s="27"/>
      <c r="UQ21" s="27"/>
      <c r="UR21" s="27"/>
      <c r="US21" s="27"/>
      <c r="UT21" s="27"/>
      <c r="UU21" s="27"/>
      <c r="UV21" s="27"/>
      <c r="UW21" s="27"/>
      <c r="UX21" s="27"/>
      <c r="UY21" s="27"/>
      <c r="UZ21" s="27"/>
      <c r="VA21" s="27"/>
      <c r="VB21" s="27"/>
      <c r="VC21" s="27"/>
      <c r="VD21" s="27"/>
      <c r="VE21" s="27"/>
      <c r="VF21" s="27"/>
      <c r="VG21" s="27"/>
      <c r="VH21" s="27"/>
      <c r="VI21" s="27"/>
      <c r="VJ21" s="27"/>
      <c r="VK21" s="27"/>
      <c r="VL21" s="27"/>
      <c r="VM21" s="27"/>
      <c r="VN21" s="27"/>
      <c r="VO21" s="27"/>
      <c r="VP21" s="27"/>
      <c r="VQ21" s="27"/>
      <c r="VR21" s="27"/>
      <c r="VS21" s="27"/>
      <c r="VT21" s="27"/>
      <c r="VU21" s="27"/>
      <c r="VV21" s="27"/>
      <c r="VW21" s="27"/>
      <c r="VX21" s="27"/>
      <c r="VY21" s="27"/>
      <c r="VZ21" s="27"/>
      <c r="WA21" s="27"/>
      <c r="WB21" s="27"/>
      <c r="WC21" s="27"/>
      <c r="WD21" s="27"/>
      <c r="WE21" s="27"/>
      <c r="WF21" s="27"/>
      <c r="WG21" s="27"/>
      <c r="WH21" s="27"/>
      <c r="WI21" s="27"/>
      <c r="WJ21" s="27"/>
      <c r="WK21" s="27"/>
      <c r="WL21" s="27"/>
      <c r="WM21" s="27"/>
      <c r="WN21" s="27"/>
      <c r="WO21" s="27"/>
      <c r="WP21" s="27"/>
      <c r="WQ21" s="27"/>
      <c r="WR21" s="27"/>
      <c r="WS21" s="27"/>
      <c r="WT21" s="27"/>
      <c r="WU21" s="27"/>
      <c r="WV21" s="27"/>
      <c r="WW21" s="27"/>
      <c r="WX21" s="27"/>
      <c r="WY21" s="27"/>
      <c r="WZ21" s="27"/>
      <c r="XA21" s="27"/>
      <c r="XB21" s="27"/>
      <c r="XC21" s="27"/>
      <c r="XD21" s="27"/>
      <c r="XE21" s="27"/>
      <c r="XF21" s="27"/>
      <c r="XG21" s="27"/>
      <c r="XH21" s="27"/>
      <c r="XI21" s="27"/>
      <c r="XJ21" s="27"/>
      <c r="XK21" s="27"/>
      <c r="XL21" s="27"/>
      <c r="XM21" s="27"/>
      <c r="XN21" s="27"/>
      <c r="XO21" s="27"/>
      <c r="XP21" s="27"/>
      <c r="XQ21" s="27"/>
      <c r="XR21" s="27"/>
      <c r="XS21" s="27"/>
      <c r="XT21" s="27"/>
      <c r="XU21" s="27"/>
      <c r="XV21" s="27"/>
      <c r="XW21" s="27"/>
      <c r="XX21" s="27"/>
      <c r="XY21" s="27"/>
      <c r="XZ21" s="27"/>
      <c r="YA21" s="27"/>
      <c r="YB21" s="27"/>
      <c r="YC21" s="27"/>
      <c r="YD21" s="27"/>
      <c r="YE21" s="27"/>
      <c r="YF21" s="27"/>
      <c r="YG21" s="27"/>
      <c r="YH21" s="27"/>
      <c r="YI21" s="27"/>
      <c r="YJ21" s="27"/>
      <c r="YK21" s="27"/>
      <c r="YL21" s="27"/>
      <c r="YM21" s="27"/>
      <c r="YN21" s="27"/>
      <c r="YO21" s="27"/>
      <c r="YP21" s="27"/>
      <c r="YQ21" s="27"/>
      <c r="YR21" s="27"/>
      <c r="YS21" s="27"/>
      <c r="YT21" s="27"/>
      <c r="YU21" s="27"/>
      <c r="YV21" s="27"/>
      <c r="YW21" s="27"/>
      <c r="YX21" s="27"/>
      <c r="YY21" s="27"/>
      <c r="YZ21" s="27"/>
      <c r="ZA21" s="27"/>
      <c r="ZB21" s="27"/>
      <c r="ZC21" s="27"/>
      <c r="ZD21" s="27"/>
      <c r="ZE21" s="27"/>
      <c r="ZF21" s="27"/>
      <c r="ZG21" s="27"/>
      <c r="ZH21" s="27"/>
      <c r="ZI21" s="27"/>
      <c r="ZJ21" s="27"/>
      <c r="ZK21" s="27"/>
      <c r="ZL21" s="27"/>
      <c r="ZM21" s="27"/>
      <c r="ZN21" s="27"/>
      <c r="ZO21" s="27"/>
      <c r="ZP21" s="27"/>
      <c r="ZQ21" s="27"/>
      <c r="ZR21" s="27"/>
      <c r="ZS21" s="27"/>
      <c r="ZT21" s="27"/>
      <c r="ZU21" s="27"/>
      <c r="ZV21" s="27"/>
      <c r="ZW21" s="27"/>
      <c r="ZX21" s="27"/>
      <c r="ZY21" s="27"/>
      <c r="ZZ21" s="27"/>
      <c r="AAA21" s="27"/>
      <c r="AAB21" s="27"/>
      <c r="AAC21" s="27"/>
      <c r="AAD21" s="27"/>
      <c r="AAE21" s="27"/>
      <c r="AAF21" s="27"/>
      <c r="AAG21" s="27"/>
      <c r="AAH21" s="27"/>
      <c r="AAI21" s="27"/>
      <c r="AAJ21" s="27"/>
      <c r="AAK21" s="27"/>
      <c r="AAL21" s="27"/>
      <c r="AAM21" s="27"/>
      <c r="AAN21" s="27"/>
      <c r="AAO21" s="27"/>
      <c r="AAP21" s="27"/>
      <c r="AAQ21" s="27"/>
      <c r="AAR21" s="27"/>
      <c r="AAS21" s="27"/>
      <c r="AAT21" s="27"/>
      <c r="AAU21" s="27"/>
      <c r="AAV21" s="27"/>
      <c r="AAW21" s="27"/>
      <c r="AAX21" s="27"/>
      <c r="AAY21" s="27"/>
      <c r="AAZ21" s="27"/>
      <c r="ABA21" s="27"/>
      <c r="ABB21" s="27"/>
      <c r="ABC21" s="27"/>
      <c r="ABD21" s="27"/>
      <c r="ABE21" s="27"/>
      <c r="ABF21" s="27"/>
      <c r="ABG21" s="27"/>
      <c r="ABH21" s="27"/>
      <c r="ABI21" s="27"/>
      <c r="ABJ21" s="27"/>
      <c r="ABK21" s="27"/>
      <c r="ABL21" s="27"/>
      <c r="ABM21" s="27"/>
      <c r="ABN21" s="27"/>
      <c r="ABO21" s="27"/>
      <c r="ABP21" s="27"/>
      <c r="ABQ21" s="27"/>
      <c r="ABR21" s="27"/>
      <c r="ABS21" s="27"/>
      <c r="ABT21" s="27"/>
      <c r="ABU21" s="27"/>
      <c r="ABV21" s="27"/>
      <c r="ABW21" s="27"/>
      <c r="ABX21" s="27"/>
      <c r="ABY21" s="27"/>
      <c r="ABZ21" s="27"/>
      <c r="ACA21" s="27"/>
      <c r="ACB21" s="27"/>
      <c r="ACC21" s="27"/>
      <c r="ACD21" s="27"/>
      <c r="ACE21" s="27"/>
      <c r="ACF21" s="27"/>
      <c r="ACG21" s="27"/>
      <c r="ACH21" s="27"/>
      <c r="ACI21" s="27"/>
      <c r="ACJ21" s="27"/>
      <c r="ACK21" s="27"/>
      <c r="ACL21" s="27"/>
      <c r="ACM21" s="27"/>
      <c r="ACN21" s="27"/>
      <c r="ACO21" s="27"/>
      <c r="ACP21" s="27"/>
      <c r="ACQ21" s="27"/>
      <c r="ACR21" s="27"/>
      <c r="ACS21" s="27"/>
      <c r="ACT21" s="27"/>
      <c r="ACU21" s="27"/>
      <c r="ACV21" s="27"/>
      <c r="ACW21" s="27"/>
      <c r="ACX21" s="27"/>
      <c r="ACY21" s="27"/>
      <c r="ACZ21" s="27"/>
      <c r="ADA21" s="27"/>
      <c r="ADB21" s="27"/>
      <c r="ADC21" s="27"/>
      <c r="ADD21" s="27"/>
      <c r="ADE21" s="27"/>
      <c r="ADF21" s="27"/>
      <c r="ADG21" s="27"/>
      <c r="ADH21" s="27"/>
      <c r="ADI21" s="27"/>
      <c r="ADJ21" s="27"/>
      <c r="ADK21" s="27"/>
      <c r="ADL21" s="27"/>
      <c r="ADM21" s="27"/>
      <c r="ADN21" s="27"/>
      <c r="ADO21" s="27"/>
      <c r="ADP21" s="27"/>
      <c r="ADQ21" s="27"/>
      <c r="ADR21" s="27"/>
      <c r="ADS21" s="27"/>
      <c r="ADT21" s="27"/>
      <c r="ADU21" s="27"/>
      <c r="ADV21" s="27"/>
      <c r="ADW21" s="27"/>
      <c r="ADX21" s="27"/>
      <c r="ADY21" s="27"/>
      <c r="ADZ21" s="27"/>
      <c r="AEA21" s="27"/>
      <c r="AEB21" s="27"/>
      <c r="AEC21" s="27"/>
      <c r="AED21" s="27"/>
      <c r="AEE21" s="27"/>
      <c r="AEF21" s="27"/>
      <c r="AEG21" s="27"/>
      <c r="AEH21" s="27"/>
      <c r="AEI21" s="27"/>
      <c r="AEJ21" s="27"/>
      <c r="AEK21" s="27"/>
      <c r="AEL21" s="27"/>
      <c r="AEM21" s="27"/>
      <c r="AEN21" s="27"/>
      <c r="AEO21" s="27"/>
      <c r="AEP21" s="27"/>
      <c r="AEQ21" s="27"/>
      <c r="AER21" s="27"/>
      <c r="AES21" s="27"/>
      <c r="AET21" s="27"/>
      <c r="AEU21" s="27"/>
      <c r="AEV21" s="27"/>
      <c r="AEW21" s="27"/>
      <c r="AEX21" s="27"/>
      <c r="AEY21" s="27"/>
      <c r="AEZ21" s="27"/>
      <c r="AFA21" s="27"/>
      <c r="AFB21" s="27"/>
      <c r="AFC21" s="27"/>
      <c r="AFD21" s="27"/>
      <c r="AFE21" s="27"/>
      <c r="AFF21" s="27"/>
      <c r="AFG21" s="27"/>
      <c r="AFH21" s="27"/>
      <c r="AFI21" s="27"/>
      <c r="AFJ21" s="27"/>
      <c r="AFK21" s="27"/>
      <c r="AFL21" s="27"/>
      <c r="AFM21" s="27"/>
      <c r="AFN21" s="27"/>
      <c r="AFO21" s="27"/>
      <c r="AFP21" s="27"/>
      <c r="AFQ21" s="27"/>
      <c r="AFR21" s="27"/>
      <c r="AFS21" s="27"/>
      <c r="AFT21" s="27"/>
      <c r="AFU21" s="27"/>
      <c r="AFV21" s="27"/>
      <c r="AFW21" s="27"/>
      <c r="AFX21" s="27"/>
      <c r="AFY21" s="27"/>
      <c r="AFZ21" s="27"/>
      <c r="AGA21" s="27"/>
      <c r="AGB21" s="27"/>
      <c r="AGC21" s="27"/>
      <c r="AGD21" s="27"/>
      <c r="AGE21" s="27"/>
      <c r="AGF21" s="27"/>
      <c r="AGG21" s="27"/>
      <c r="AGH21" s="27"/>
      <c r="AGI21" s="27"/>
      <c r="AGJ21" s="27"/>
      <c r="AGK21" s="27"/>
      <c r="AGL21" s="27"/>
      <c r="AGM21" s="27"/>
      <c r="AGN21" s="27"/>
      <c r="AGO21" s="27"/>
      <c r="AGP21" s="27"/>
      <c r="AGQ21" s="27"/>
      <c r="AGR21" s="27"/>
      <c r="AGS21" s="27"/>
      <c r="AGT21" s="27"/>
      <c r="AGU21" s="27"/>
      <c r="AGV21" s="27"/>
      <c r="AGW21" s="27"/>
      <c r="AGX21" s="27"/>
      <c r="AGY21" s="27"/>
      <c r="AGZ21" s="27"/>
      <c r="AHA21" s="27"/>
      <c r="AHB21" s="27"/>
      <c r="AHC21" s="27"/>
      <c r="AHD21" s="27"/>
      <c r="AHE21" s="27"/>
      <c r="AHF21" s="27"/>
      <c r="AHG21" s="27"/>
      <c r="AHH21" s="27"/>
      <c r="AHI21" s="27"/>
      <c r="AHJ21" s="27"/>
      <c r="AHK21" s="27"/>
      <c r="AHL21" s="27"/>
      <c r="AHM21" s="27"/>
      <c r="AHN21" s="27"/>
      <c r="AHO21" s="27"/>
      <c r="AHP21" s="27"/>
      <c r="AHQ21" s="27"/>
      <c r="AHR21" s="27"/>
      <c r="AHS21" s="27"/>
      <c r="AHT21" s="27"/>
      <c r="AHU21" s="27"/>
      <c r="AHV21" s="27"/>
      <c r="AHW21" s="27"/>
      <c r="AHX21" s="27"/>
      <c r="AHY21" s="27"/>
      <c r="AHZ21" s="27"/>
      <c r="AIA21" s="27"/>
      <c r="AIB21" s="27"/>
      <c r="AIC21" s="27"/>
      <c r="AID21" s="27"/>
      <c r="AIE21" s="27"/>
      <c r="AIF21" s="27"/>
      <c r="AIG21" s="27"/>
      <c r="AIH21" s="27"/>
      <c r="AII21" s="27"/>
      <c r="AIJ21" s="27"/>
      <c r="AIK21" s="27"/>
      <c r="AIL21" s="27"/>
      <c r="AIM21" s="27"/>
      <c r="AIN21" s="27"/>
      <c r="AIO21" s="27"/>
      <c r="AIP21" s="27"/>
      <c r="AIQ21" s="27"/>
      <c r="AIR21" s="27"/>
      <c r="AIS21" s="27"/>
      <c r="AIT21" s="27"/>
      <c r="AIU21" s="27"/>
      <c r="AIV21" s="27"/>
      <c r="AIW21" s="27"/>
      <c r="AIX21" s="27"/>
      <c r="AIY21" s="27"/>
      <c r="AIZ21" s="27"/>
      <c r="AJA21" s="27"/>
      <c r="AJB21" s="27"/>
      <c r="AJC21" s="27"/>
      <c r="AJD21" s="27"/>
      <c r="AJE21" s="27"/>
      <c r="AJF21" s="27"/>
      <c r="AJG21" s="27"/>
      <c r="AJH21" s="27"/>
      <c r="AJI21" s="27"/>
      <c r="AJJ21" s="27"/>
      <c r="AJK21" s="27"/>
      <c r="AJL21" s="27"/>
      <c r="AJM21" s="27"/>
      <c r="AJN21" s="27"/>
      <c r="AJO21" s="27"/>
      <c r="AJP21" s="27"/>
      <c r="AJQ21" s="27"/>
      <c r="AJR21" s="27"/>
      <c r="AJS21" s="27"/>
      <c r="AJT21" s="27"/>
      <c r="AJU21" s="27"/>
      <c r="AJV21" s="27"/>
      <c r="AJW21" s="27"/>
      <c r="AJX21" s="27"/>
      <c r="AJY21" s="27"/>
      <c r="AJZ21" s="27"/>
      <c r="AKA21" s="27"/>
      <c r="AKB21" s="27"/>
      <c r="AKC21" s="27"/>
      <c r="AKD21" s="27"/>
      <c r="AKE21" s="27"/>
      <c r="AKF21" s="27"/>
      <c r="AKG21" s="27"/>
      <c r="AKH21" s="27"/>
      <c r="AKI21" s="27"/>
      <c r="AKJ21" s="27"/>
      <c r="AKK21" s="27"/>
      <c r="AKL21" s="27"/>
      <c r="AKM21" s="27"/>
      <c r="AKN21" s="27"/>
      <c r="AKO21" s="27"/>
      <c r="AKP21" s="27"/>
      <c r="AKQ21" s="27"/>
      <c r="AKR21" s="27"/>
      <c r="AKS21" s="27"/>
      <c r="AKT21" s="27"/>
      <c r="AKU21" s="27"/>
      <c r="AKV21" s="27"/>
      <c r="AKW21" s="27"/>
      <c r="AKX21" s="27"/>
      <c r="AKY21" s="27"/>
      <c r="AKZ21" s="27"/>
      <c r="ALA21" s="27"/>
      <c r="ALB21" s="27"/>
      <c r="ALC21" s="27"/>
      <c r="ALD21" s="27"/>
      <c r="ALE21" s="27"/>
      <c r="ALF21" s="27"/>
      <c r="ALG21" s="27"/>
      <c r="ALH21" s="27"/>
      <c r="ALI21" s="27"/>
      <c r="ALJ21" s="27"/>
      <c r="ALK21" s="27"/>
      <c r="ALL21" s="27"/>
      <c r="ALM21" s="27"/>
      <c r="ALN21" s="27"/>
      <c r="ALO21" s="27"/>
      <c r="ALP21" s="27"/>
      <c r="ALQ21" s="27"/>
      <c r="ALR21" s="27"/>
      <c r="ALS21" s="27"/>
      <c r="ALT21" s="27"/>
      <c r="ALU21" s="27"/>
      <c r="ALV21" s="27"/>
      <c r="ALW21" s="27"/>
      <c r="ALX21" s="27"/>
      <c r="ALY21" s="27"/>
      <c r="ALZ21" s="27"/>
      <c r="AMA21" s="27"/>
      <c r="AMB21" s="27"/>
      <c r="AMC21" s="27"/>
      <c r="AMD21" s="27"/>
      <c r="AME21" s="27"/>
      <c r="AMF21" s="27"/>
      <c r="AMG21" s="27"/>
      <c r="AMH21" s="27"/>
      <c r="AMI21" s="27"/>
      <c r="AMJ21" s="27"/>
      <c r="AMK21" s="27"/>
      <c r="AML21" s="27"/>
      <c r="AMM21" s="27"/>
      <c r="AMN21" s="27"/>
      <c r="AMO21" s="27"/>
    </row>
    <row r="22" spans="1:1029" ht="15.75" x14ac:dyDescent="0.2">
      <c r="A22" s="25" t="str">
        <f>IF(B12="Deutsch","Gewerke",IF(B12="English","trades"))</f>
        <v>Gewerke</v>
      </c>
      <c r="B22" s="26" t="str">
        <f>IF(B12="Deutsch","Gesamt",IF(B12="English","total"))</f>
        <v>Gesamt</v>
      </c>
      <c r="C22" s="26"/>
      <c r="D22" s="26" t="str">
        <f>IF(B12="Deutsch","Material",IF(B12="English","material"))</f>
        <v>Material</v>
      </c>
      <c r="E22" s="26"/>
      <c r="F22" s="26" t="str">
        <f>IF(B12="Deutsch","Lohn",IF(B12="English","salary"))</f>
        <v>Lohn</v>
      </c>
      <c r="G22" s="26"/>
      <c r="H22" s="26" t="str">
        <f>IF(B12="Deutsch","davon Eigneleistung",IF(B12="English","pers. contribution"))</f>
        <v>davon Eigneleistung</v>
      </c>
      <c r="I22" s="26"/>
      <c r="J22" s="26" t="str">
        <f>IF(B12="Deutsch","Anmerkungen",IF(B12="English","comments"))</f>
        <v>Anmerkungen</v>
      </c>
      <c r="K22" s="26"/>
      <c r="L22" s="19"/>
      <c r="M22" s="3"/>
      <c r="N22" s="3"/>
    </row>
    <row r="23" spans="1:1029" s="54" customFormat="1" ht="8.25" customHeight="1" x14ac:dyDescent="0.25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"/>
      <c r="M23" s="3"/>
      <c r="N23" s="3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  <c r="IW23" s="27"/>
      <c r="IX23" s="27"/>
      <c r="IY23" s="27"/>
      <c r="IZ23" s="27"/>
      <c r="JA23" s="27"/>
      <c r="JB23" s="27"/>
      <c r="JC23" s="27"/>
      <c r="JD23" s="27"/>
      <c r="JE23" s="27"/>
      <c r="JF23" s="27"/>
      <c r="JG23" s="27"/>
      <c r="JH23" s="27"/>
      <c r="JI23" s="27"/>
      <c r="JJ23" s="27"/>
      <c r="JK23" s="27"/>
      <c r="JL23" s="27"/>
      <c r="JM23" s="27"/>
      <c r="JN23" s="27"/>
      <c r="JO23" s="27"/>
      <c r="JP23" s="27"/>
      <c r="JQ23" s="27"/>
      <c r="JR23" s="27"/>
      <c r="JS23" s="27"/>
      <c r="JT23" s="27"/>
      <c r="JU23" s="27"/>
      <c r="JV23" s="27"/>
      <c r="JW23" s="27"/>
      <c r="JX23" s="27"/>
      <c r="JY23" s="27"/>
      <c r="JZ23" s="27"/>
      <c r="KA23" s="27"/>
      <c r="KB23" s="27"/>
      <c r="KC23" s="27"/>
      <c r="KD23" s="27"/>
      <c r="KE23" s="27"/>
      <c r="KF23" s="27"/>
      <c r="KG23" s="27"/>
      <c r="KH23" s="27"/>
      <c r="KI23" s="27"/>
      <c r="KJ23" s="27"/>
      <c r="KK23" s="27"/>
      <c r="KL23" s="27"/>
      <c r="KM23" s="27"/>
      <c r="KN23" s="27"/>
      <c r="KO23" s="27"/>
      <c r="KP23" s="27"/>
      <c r="KQ23" s="27"/>
      <c r="KR23" s="27"/>
      <c r="KS23" s="27"/>
      <c r="KT23" s="27"/>
      <c r="KU23" s="27"/>
      <c r="KV23" s="27"/>
      <c r="KW23" s="27"/>
      <c r="KX23" s="27"/>
      <c r="KY23" s="27"/>
      <c r="KZ23" s="27"/>
      <c r="LA23" s="27"/>
      <c r="LB23" s="27"/>
      <c r="LC23" s="27"/>
      <c r="LD23" s="27"/>
      <c r="LE23" s="27"/>
      <c r="LF23" s="27"/>
      <c r="LG23" s="27"/>
      <c r="LH23" s="27"/>
      <c r="LI23" s="27"/>
      <c r="LJ23" s="27"/>
      <c r="LK23" s="27"/>
      <c r="LL23" s="27"/>
      <c r="LM23" s="27"/>
      <c r="LN23" s="27"/>
      <c r="LO23" s="27"/>
      <c r="LP23" s="27"/>
      <c r="LQ23" s="27"/>
      <c r="LR23" s="27"/>
      <c r="LS23" s="27"/>
      <c r="LT23" s="27"/>
      <c r="LU23" s="27"/>
      <c r="LV23" s="27"/>
      <c r="LW23" s="27"/>
      <c r="LX23" s="27"/>
      <c r="LY23" s="27"/>
      <c r="LZ23" s="27"/>
      <c r="MA23" s="27"/>
      <c r="MB23" s="27"/>
      <c r="MC23" s="27"/>
      <c r="MD23" s="27"/>
      <c r="ME23" s="27"/>
      <c r="MF23" s="27"/>
      <c r="MG23" s="27"/>
      <c r="MH23" s="27"/>
      <c r="MI23" s="27"/>
      <c r="MJ23" s="27"/>
      <c r="MK23" s="27"/>
      <c r="ML23" s="27"/>
      <c r="MM23" s="27"/>
      <c r="MN23" s="27"/>
      <c r="MO23" s="27"/>
      <c r="MP23" s="27"/>
      <c r="MQ23" s="27"/>
      <c r="MR23" s="27"/>
      <c r="MS23" s="27"/>
      <c r="MT23" s="27"/>
      <c r="MU23" s="27"/>
      <c r="MV23" s="27"/>
      <c r="MW23" s="27"/>
      <c r="MX23" s="27"/>
      <c r="MY23" s="27"/>
      <c r="MZ23" s="27"/>
      <c r="NA23" s="27"/>
      <c r="NB23" s="27"/>
      <c r="NC23" s="27"/>
      <c r="ND23" s="27"/>
      <c r="NE23" s="27"/>
      <c r="NF23" s="27"/>
      <c r="NG23" s="27"/>
      <c r="NH23" s="27"/>
      <c r="NI23" s="27"/>
      <c r="NJ23" s="27"/>
      <c r="NK23" s="27"/>
      <c r="NL23" s="27"/>
      <c r="NM23" s="27"/>
      <c r="NN23" s="27"/>
      <c r="NO23" s="27"/>
      <c r="NP23" s="27"/>
      <c r="NQ23" s="27"/>
      <c r="NR23" s="27"/>
      <c r="NS23" s="27"/>
      <c r="NT23" s="27"/>
      <c r="NU23" s="27"/>
      <c r="NV23" s="27"/>
      <c r="NW23" s="27"/>
      <c r="NX23" s="27"/>
      <c r="NY23" s="27"/>
      <c r="NZ23" s="27"/>
      <c r="OA23" s="27"/>
      <c r="OB23" s="27"/>
      <c r="OC23" s="27"/>
      <c r="OD23" s="27"/>
      <c r="OE23" s="27"/>
      <c r="OF23" s="27"/>
      <c r="OG23" s="27"/>
      <c r="OH23" s="27"/>
      <c r="OI23" s="27"/>
      <c r="OJ23" s="27"/>
      <c r="OK23" s="27"/>
      <c r="OL23" s="27"/>
      <c r="OM23" s="27"/>
      <c r="ON23" s="27"/>
      <c r="OO23" s="27"/>
      <c r="OP23" s="27"/>
      <c r="OQ23" s="27"/>
      <c r="OR23" s="27"/>
      <c r="OS23" s="27"/>
      <c r="OT23" s="27"/>
      <c r="OU23" s="27"/>
      <c r="OV23" s="27"/>
      <c r="OW23" s="27"/>
      <c r="OX23" s="27"/>
      <c r="OY23" s="27"/>
      <c r="OZ23" s="27"/>
      <c r="PA23" s="27"/>
      <c r="PB23" s="27"/>
      <c r="PC23" s="27"/>
      <c r="PD23" s="27"/>
      <c r="PE23" s="27"/>
      <c r="PF23" s="27"/>
      <c r="PG23" s="27"/>
      <c r="PH23" s="27"/>
      <c r="PI23" s="27"/>
      <c r="PJ23" s="27"/>
      <c r="PK23" s="27"/>
      <c r="PL23" s="27"/>
      <c r="PM23" s="27"/>
      <c r="PN23" s="27"/>
      <c r="PO23" s="27"/>
      <c r="PP23" s="27"/>
      <c r="PQ23" s="27"/>
      <c r="PR23" s="27"/>
      <c r="PS23" s="27"/>
      <c r="PT23" s="27"/>
      <c r="PU23" s="27"/>
      <c r="PV23" s="27"/>
      <c r="PW23" s="27"/>
      <c r="PX23" s="27"/>
      <c r="PY23" s="27"/>
      <c r="PZ23" s="27"/>
      <c r="QA23" s="27"/>
      <c r="QB23" s="27"/>
      <c r="QC23" s="27"/>
      <c r="QD23" s="27"/>
      <c r="QE23" s="27"/>
      <c r="QF23" s="27"/>
      <c r="QG23" s="27"/>
      <c r="QH23" s="27"/>
      <c r="QI23" s="27"/>
      <c r="QJ23" s="27"/>
      <c r="QK23" s="27"/>
      <c r="QL23" s="27"/>
      <c r="QM23" s="27"/>
      <c r="QN23" s="27"/>
      <c r="QO23" s="27"/>
      <c r="QP23" s="27"/>
      <c r="QQ23" s="27"/>
      <c r="QR23" s="27"/>
      <c r="QS23" s="27"/>
      <c r="QT23" s="27"/>
      <c r="QU23" s="27"/>
      <c r="QV23" s="27"/>
      <c r="QW23" s="27"/>
      <c r="QX23" s="27"/>
      <c r="QY23" s="27"/>
      <c r="QZ23" s="27"/>
      <c r="RA23" s="27"/>
      <c r="RB23" s="27"/>
      <c r="RC23" s="27"/>
      <c r="RD23" s="27"/>
      <c r="RE23" s="27"/>
      <c r="RF23" s="27"/>
      <c r="RG23" s="27"/>
      <c r="RH23" s="27"/>
      <c r="RI23" s="27"/>
      <c r="RJ23" s="27"/>
      <c r="RK23" s="27"/>
      <c r="RL23" s="27"/>
      <c r="RM23" s="27"/>
      <c r="RN23" s="27"/>
      <c r="RO23" s="27"/>
      <c r="RP23" s="27"/>
      <c r="RQ23" s="27"/>
      <c r="RR23" s="27"/>
      <c r="RS23" s="27"/>
      <c r="RT23" s="27"/>
      <c r="RU23" s="27"/>
      <c r="RV23" s="27"/>
      <c r="RW23" s="27"/>
      <c r="RX23" s="27"/>
      <c r="RY23" s="27"/>
      <c r="RZ23" s="27"/>
      <c r="SA23" s="27"/>
      <c r="SB23" s="27"/>
      <c r="SC23" s="27"/>
      <c r="SD23" s="27"/>
      <c r="SE23" s="27"/>
      <c r="SF23" s="27"/>
      <c r="SG23" s="27"/>
      <c r="SH23" s="27"/>
      <c r="SI23" s="27"/>
      <c r="SJ23" s="27"/>
      <c r="SK23" s="27"/>
      <c r="SL23" s="27"/>
      <c r="SM23" s="27"/>
      <c r="SN23" s="27"/>
      <c r="SO23" s="27"/>
      <c r="SP23" s="27"/>
      <c r="SQ23" s="27"/>
      <c r="SR23" s="27"/>
      <c r="SS23" s="27"/>
      <c r="ST23" s="27"/>
      <c r="SU23" s="27"/>
      <c r="SV23" s="27"/>
      <c r="SW23" s="27"/>
      <c r="SX23" s="27"/>
      <c r="SY23" s="27"/>
      <c r="SZ23" s="27"/>
      <c r="TA23" s="27"/>
      <c r="TB23" s="27"/>
      <c r="TC23" s="27"/>
      <c r="TD23" s="27"/>
      <c r="TE23" s="27"/>
      <c r="TF23" s="27"/>
      <c r="TG23" s="27"/>
      <c r="TH23" s="27"/>
      <c r="TI23" s="27"/>
      <c r="TJ23" s="27"/>
      <c r="TK23" s="27"/>
      <c r="TL23" s="27"/>
      <c r="TM23" s="27"/>
      <c r="TN23" s="27"/>
      <c r="TO23" s="27"/>
      <c r="TP23" s="27"/>
      <c r="TQ23" s="27"/>
      <c r="TR23" s="27"/>
      <c r="TS23" s="27"/>
      <c r="TT23" s="27"/>
      <c r="TU23" s="27"/>
      <c r="TV23" s="27"/>
      <c r="TW23" s="27"/>
      <c r="TX23" s="27"/>
      <c r="TY23" s="27"/>
      <c r="TZ23" s="27"/>
      <c r="UA23" s="27"/>
      <c r="UB23" s="27"/>
      <c r="UC23" s="27"/>
      <c r="UD23" s="27"/>
      <c r="UE23" s="27"/>
      <c r="UF23" s="27"/>
      <c r="UG23" s="27"/>
      <c r="UH23" s="27"/>
      <c r="UI23" s="27"/>
      <c r="UJ23" s="27"/>
      <c r="UK23" s="27"/>
      <c r="UL23" s="27"/>
      <c r="UM23" s="27"/>
      <c r="UN23" s="27"/>
      <c r="UO23" s="27"/>
      <c r="UP23" s="27"/>
      <c r="UQ23" s="27"/>
      <c r="UR23" s="27"/>
      <c r="US23" s="27"/>
      <c r="UT23" s="27"/>
      <c r="UU23" s="27"/>
      <c r="UV23" s="27"/>
      <c r="UW23" s="27"/>
      <c r="UX23" s="27"/>
      <c r="UY23" s="27"/>
      <c r="UZ23" s="27"/>
      <c r="VA23" s="27"/>
      <c r="VB23" s="27"/>
      <c r="VC23" s="27"/>
      <c r="VD23" s="27"/>
      <c r="VE23" s="27"/>
      <c r="VF23" s="27"/>
      <c r="VG23" s="27"/>
      <c r="VH23" s="27"/>
      <c r="VI23" s="27"/>
      <c r="VJ23" s="27"/>
      <c r="VK23" s="27"/>
      <c r="VL23" s="27"/>
      <c r="VM23" s="27"/>
      <c r="VN23" s="27"/>
      <c r="VO23" s="27"/>
      <c r="VP23" s="27"/>
      <c r="VQ23" s="27"/>
      <c r="VR23" s="27"/>
      <c r="VS23" s="27"/>
      <c r="VT23" s="27"/>
      <c r="VU23" s="27"/>
      <c r="VV23" s="27"/>
      <c r="VW23" s="27"/>
      <c r="VX23" s="27"/>
      <c r="VY23" s="27"/>
      <c r="VZ23" s="27"/>
      <c r="WA23" s="27"/>
      <c r="WB23" s="27"/>
      <c r="WC23" s="27"/>
      <c r="WD23" s="27"/>
      <c r="WE23" s="27"/>
      <c r="WF23" s="27"/>
      <c r="WG23" s="27"/>
      <c r="WH23" s="27"/>
      <c r="WI23" s="27"/>
      <c r="WJ23" s="27"/>
      <c r="WK23" s="27"/>
      <c r="WL23" s="27"/>
      <c r="WM23" s="27"/>
      <c r="WN23" s="27"/>
      <c r="WO23" s="27"/>
      <c r="WP23" s="27"/>
      <c r="WQ23" s="27"/>
      <c r="WR23" s="27"/>
      <c r="WS23" s="27"/>
      <c r="WT23" s="27"/>
      <c r="WU23" s="27"/>
      <c r="WV23" s="27"/>
      <c r="WW23" s="27"/>
      <c r="WX23" s="27"/>
      <c r="WY23" s="27"/>
      <c r="WZ23" s="27"/>
      <c r="XA23" s="27"/>
      <c r="XB23" s="27"/>
      <c r="XC23" s="27"/>
      <c r="XD23" s="27"/>
      <c r="XE23" s="27"/>
      <c r="XF23" s="27"/>
      <c r="XG23" s="27"/>
      <c r="XH23" s="27"/>
      <c r="XI23" s="27"/>
      <c r="XJ23" s="27"/>
      <c r="XK23" s="27"/>
      <c r="XL23" s="27"/>
      <c r="XM23" s="27"/>
      <c r="XN23" s="27"/>
      <c r="XO23" s="27"/>
      <c r="XP23" s="27"/>
      <c r="XQ23" s="27"/>
      <c r="XR23" s="27"/>
      <c r="XS23" s="27"/>
      <c r="XT23" s="27"/>
      <c r="XU23" s="27"/>
      <c r="XV23" s="27"/>
      <c r="XW23" s="27"/>
      <c r="XX23" s="27"/>
      <c r="XY23" s="27"/>
      <c r="XZ23" s="27"/>
      <c r="YA23" s="27"/>
      <c r="YB23" s="27"/>
      <c r="YC23" s="27"/>
      <c r="YD23" s="27"/>
      <c r="YE23" s="27"/>
      <c r="YF23" s="27"/>
      <c r="YG23" s="27"/>
      <c r="YH23" s="27"/>
      <c r="YI23" s="27"/>
      <c r="YJ23" s="27"/>
      <c r="YK23" s="27"/>
      <c r="YL23" s="27"/>
      <c r="YM23" s="27"/>
      <c r="YN23" s="27"/>
      <c r="YO23" s="27"/>
      <c r="YP23" s="27"/>
      <c r="YQ23" s="27"/>
      <c r="YR23" s="27"/>
      <c r="YS23" s="27"/>
      <c r="YT23" s="27"/>
      <c r="YU23" s="27"/>
      <c r="YV23" s="27"/>
      <c r="YW23" s="27"/>
      <c r="YX23" s="27"/>
      <c r="YY23" s="27"/>
      <c r="YZ23" s="27"/>
      <c r="ZA23" s="27"/>
      <c r="ZB23" s="27"/>
      <c r="ZC23" s="27"/>
      <c r="ZD23" s="27"/>
      <c r="ZE23" s="27"/>
      <c r="ZF23" s="27"/>
      <c r="ZG23" s="27"/>
      <c r="ZH23" s="27"/>
      <c r="ZI23" s="27"/>
      <c r="ZJ23" s="27"/>
      <c r="ZK23" s="27"/>
      <c r="ZL23" s="27"/>
      <c r="ZM23" s="27"/>
      <c r="ZN23" s="27"/>
      <c r="ZO23" s="27"/>
      <c r="ZP23" s="27"/>
      <c r="ZQ23" s="27"/>
      <c r="ZR23" s="27"/>
      <c r="ZS23" s="27"/>
      <c r="ZT23" s="27"/>
      <c r="ZU23" s="27"/>
      <c r="ZV23" s="27"/>
      <c r="ZW23" s="27"/>
      <c r="ZX23" s="27"/>
      <c r="ZY23" s="27"/>
      <c r="ZZ23" s="27"/>
      <c r="AAA23" s="27"/>
      <c r="AAB23" s="27"/>
      <c r="AAC23" s="27"/>
      <c r="AAD23" s="27"/>
      <c r="AAE23" s="27"/>
      <c r="AAF23" s="27"/>
      <c r="AAG23" s="27"/>
      <c r="AAH23" s="27"/>
      <c r="AAI23" s="27"/>
      <c r="AAJ23" s="27"/>
      <c r="AAK23" s="27"/>
      <c r="AAL23" s="27"/>
      <c r="AAM23" s="27"/>
      <c r="AAN23" s="27"/>
      <c r="AAO23" s="27"/>
      <c r="AAP23" s="27"/>
      <c r="AAQ23" s="27"/>
      <c r="AAR23" s="27"/>
      <c r="AAS23" s="27"/>
      <c r="AAT23" s="27"/>
      <c r="AAU23" s="27"/>
      <c r="AAV23" s="27"/>
      <c r="AAW23" s="27"/>
      <c r="AAX23" s="27"/>
      <c r="AAY23" s="27"/>
      <c r="AAZ23" s="27"/>
      <c r="ABA23" s="27"/>
      <c r="ABB23" s="27"/>
      <c r="ABC23" s="27"/>
      <c r="ABD23" s="27"/>
      <c r="ABE23" s="27"/>
      <c r="ABF23" s="27"/>
      <c r="ABG23" s="27"/>
      <c r="ABH23" s="27"/>
      <c r="ABI23" s="27"/>
      <c r="ABJ23" s="27"/>
      <c r="ABK23" s="27"/>
      <c r="ABL23" s="27"/>
      <c r="ABM23" s="27"/>
      <c r="ABN23" s="27"/>
      <c r="ABO23" s="27"/>
      <c r="ABP23" s="27"/>
      <c r="ABQ23" s="27"/>
      <c r="ABR23" s="27"/>
      <c r="ABS23" s="27"/>
      <c r="ABT23" s="27"/>
      <c r="ABU23" s="27"/>
      <c r="ABV23" s="27"/>
      <c r="ABW23" s="27"/>
      <c r="ABX23" s="27"/>
      <c r="ABY23" s="27"/>
      <c r="ABZ23" s="27"/>
      <c r="ACA23" s="27"/>
      <c r="ACB23" s="27"/>
      <c r="ACC23" s="27"/>
      <c r="ACD23" s="27"/>
      <c r="ACE23" s="27"/>
      <c r="ACF23" s="27"/>
      <c r="ACG23" s="27"/>
      <c r="ACH23" s="27"/>
      <c r="ACI23" s="27"/>
      <c r="ACJ23" s="27"/>
      <c r="ACK23" s="27"/>
      <c r="ACL23" s="27"/>
      <c r="ACM23" s="27"/>
      <c r="ACN23" s="27"/>
      <c r="ACO23" s="27"/>
      <c r="ACP23" s="27"/>
      <c r="ACQ23" s="27"/>
      <c r="ACR23" s="27"/>
      <c r="ACS23" s="27"/>
      <c r="ACT23" s="27"/>
      <c r="ACU23" s="27"/>
      <c r="ACV23" s="27"/>
      <c r="ACW23" s="27"/>
      <c r="ACX23" s="27"/>
      <c r="ACY23" s="27"/>
      <c r="ACZ23" s="27"/>
      <c r="ADA23" s="27"/>
      <c r="ADB23" s="27"/>
      <c r="ADC23" s="27"/>
      <c r="ADD23" s="27"/>
      <c r="ADE23" s="27"/>
      <c r="ADF23" s="27"/>
      <c r="ADG23" s="27"/>
      <c r="ADH23" s="27"/>
      <c r="ADI23" s="27"/>
      <c r="ADJ23" s="27"/>
      <c r="ADK23" s="27"/>
      <c r="ADL23" s="27"/>
      <c r="ADM23" s="27"/>
      <c r="ADN23" s="27"/>
      <c r="ADO23" s="27"/>
      <c r="ADP23" s="27"/>
      <c r="ADQ23" s="27"/>
      <c r="ADR23" s="27"/>
      <c r="ADS23" s="27"/>
      <c r="ADT23" s="27"/>
      <c r="ADU23" s="27"/>
      <c r="ADV23" s="27"/>
      <c r="ADW23" s="27"/>
      <c r="ADX23" s="27"/>
      <c r="ADY23" s="27"/>
      <c r="ADZ23" s="27"/>
      <c r="AEA23" s="27"/>
      <c r="AEB23" s="27"/>
      <c r="AEC23" s="27"/>
      <c r="AED23" s="27"/>
      <c r="AEE23" s="27"/>
      <c r="AEF23" s="27"/>
      <c r="AEG23" s="27"/>
      <c r="AEH23" s="27"/>
      <c r="AEI23" s="27"/>
      <c r="AEJ23" s="27"/>
      <c r="AEK23" s="27"/>
      <c r="AEL23" s="27"/>
      <c r="AEM23" s="27"/>
      <c r="AEN23" s="27"/>
      <c r="AEO23" s="27"/>
      <c r="AEP23" s="27"/>
      <c r="AEQ23" s="27"/>
      <c r="AER23" s="27"/>
      <c r="AES23" s="27"/>
      <c r="AET23" s="27"/>
      <c r="AEU23" s="27"/>
      <c r="AEV23" s="27"/>
      <c r="AEW23" s="27"/>
      <c r="AEX23" s="27"/>
      <c r="AEY23" s="27"/>
      <c r="AEZ23" s="27"/>
      <c r="AFA23" s="27"/>
      <c r="AFB23" s="27"/>
      <c r="AFC23" s="27"/>
      <c r="AFD23" s="27"/>
      <c r="AFE23" s="27"/>
      <c r="AFF23" s="27"/>
      <c r="AFG23" s="27"/>
      <c r="AFH23" s="27"/>
      <c r="AFI23" s="27"/>
      <c r="AFJ23" s="27"/>
      <c r="AFK23" s="27"/>
      <c r="AFL23" s="27"/>
      <c r="AFM23" s="27"/>
      <c r="AFN23" s="27"/>
      <c r="AFO23" s="27"/>
      <c r="AFP23" s="27"/>
      <c r="AFQ23" s="27"/>
      <c r="AFR23" s="27"/>
      <c r="AFS23" s="27"/>
      <c r="AFT23" s="27"/>
      <c r="AFU23" s="27"/>
      <c r="AFV23" s="27"/>
      <c r="AFW23" s="27"/>
      <c r="AFX23" s="27"/>
      <c r="AFY23" s="27"/>
      <c r="AFZ23" s="27"/>
      <c r="AGA23" s="27"/>
      <c r="AGB23" s="27"/>
      <c r="AGC23" s="27"/>
      <c r="AGD23" s="27"/>
      <c r="AGE23" s="27"/>
      <c r="AGF23" s="27"/>
      <c r="AGG23" s="27"/>
      <c r="AGH23" s="27"/>
      <c r="AGI23" s="27"/>
      <c r="AGJ23" s="27"/>
      <c r="AGK23" s="27"/>
      <c r="AGL23" s="27"/>
      <c r="AGM23" s="27"/>
      <c r="AGN23" s="27"/>
      <c r="AGO23" s="27"/>
      <c r="AGP23" s="27"/>
      <c r="AGQ23" s="27"/>
      <c r="AGR23" s="27"/>
      <c r="AGS23" s="27"/>
      <c r="AGT23" s="27"/>
      <c r="AGU23" s="27"/>
      <c r="AGV23" s="27"/>
      <c r="AGW23" s="27"/>
      <c r="AGX23" s="27"/>
      <c r="AGY23" s="27"/>
      <c r="AGZ23" s="27"/>
      <c r="AHA23" s="27"/>
      <c r="AHB23" s="27"/>
      <c r="AHC23" s="27"/>
      <c r="AHD23" s="27"/>
      <c r="AHE23" s="27"/>
      <c r="AHF23" s="27"/>
      <c r="AHG23" s="27"/>
      <c r="AHH23" s="27"/>
      <c r="AHI23" s="27"/>
      <c r="AHJ23" s="27"/>
      <c r="AHK23" s="27"/>
      <c r="AHL23" s="27"/>
      <c r="AHM23" s="27"/>
      <c r="AHN23" s="27"/>
      <c r="AHO23" s="27"/>
      <c r="AHP23" s="27"/>
      <c r="AHQ23" s="27"/>
      <c r="AHR23" s="27"/>
      <c r="AHS23" s="27"/>
      <c r="AHT23" s="27"/>
      <c r="AHU23" s="27"/>
      <c r="AHV23" s="27"/>
      <c r="AHW23" s="27"/>
      <c r="AHX23" s="27"/>
      <c r="AHY23" s="27"/>
      <c r="AHZ23" s="27"/>
      <c r="AIA23" s="27"/>
      <c r="AIB23" s="27"/>
      <c r="AIC23" s="27"/>
      <c r="AID23" s="27"/>
      <c r="AIE23" s="27"/>
      <c r="AIF23" s="27"/>
      <c r="AIG23" s="27"/>
      <c r="AIH23" s="27"/>
      <c r="AII23" s="27"/>
      <c r="AIJ23" s="27"/>
      <c r="AIK23" s="27"/>
      <c r="AIL23" s="27"/>
      <c r="AIM23" s="27"/>
      <c r="AIN23" s="27"/>
      <c r="AIO23" s="27"/>
      <c r="AIP23" s="27"/>
      <c r="AIQ23" s="27"/>
      <c r="AIR23" s="27"/>
      <c r="AIS23" s="27"/>
      <c r="AIT23" s="27"/>
      <c r="AIU23" s="27"/>
      <c r="AIV23" s="27"/>
      <c r="AIW23" s="27"/>
      <c r="AIX23" s="27"/>
      <c r="AIY23" s="27"/>
      <c r="AIZ23" s="27"/>
      <c r="AJA23" s="27"/>
      <c r="AJB23" s="27"/>
      <c r="AJC23" s="27"/>
      <c r="AJD23" s="27"/>
      <c r="AJE23" s="27"/>
      <c r="AJF23" s="27"/>
      <c r="AJG23" s="27"/>
      <c r="AJH23" s="27"/>
      <c r="AJI23" s="27"/>
      <c r="AJJ23" s="27"/>
      <c r="AJK23" s="27"/>
      <c r="AJL23" s="27"/>
      <c r="AJM23" s="27"/>
      <c r="AJN23" s="27"/>
      <c r="AJO23" s="27"/>
      <c r="AJP23" s="27"/>
      <c r="AJQ23" s="27"/>
      <c r="AJR23" s="27"/>
      <c r="AJS23" s="27"/>
      <c r="AJT23" s="27"/>
      <c r="AJU23" s="27"/>
      <c r="AJV23" s="27"/>
      <c r="AJW23" s="27"/>
      <c r="AJX23" s="27"/>
      <c r="AJY23" s="27"/>
      <c r="AJZ23" s="27"/>
      <c r="AKA23" s="27"/>
      <c r="AKB23" s="27"/>
      <c r="AKC23" s="27"/>
      <c r="AKD23" s="27"/>
      <c r="AKE23" s="27"/>
      <c r="AKF23" s="27"/>
      <c r="AKG23" s="27"/>
      <c r="AKH23" s="27"/>
      <c r="AKI23" s="27"/>
      <c r="AKJ23" s="27"/>
      <c r="AKK23" s="27"/>
      <c r="AKL23" s="27"/>
      <c r="AKM23" s="27"/>
      <c r="AKN23" s="27"/>
      <c r="AKO23" s="27"/>
      <c r="AKP23" s="27"/>
      <c r="AKQ23" s="27"/>
      <c r="AKR23" s="27"/>
      <c r="AKS23" s="27"/>
      <c r="AKT23" s="27"/>
      <c r="AKU23" s="27"/>
      <c r="AKV23" s="27"/>
      <c r="AKW23" s="27"/>
      <c r="AKX23" s="27"/>
      <c r="AKY23" s="27"/>
      <c r="AKZ23" s="27"/>
      <c r="ALA23" s="27"/>
      <c r="ALB23" s="27"/>
      <c r="ALC23" s="27"/>
      <c r="ALD23" s="27"/>
      <c r="ALE23" s="27"/>
      <c r="ALF23" s="27"/>
      <c r="ALG23" s="27"/>
      <c r="ALH23" s="27"/>
      <c r="ALI23" s="27"/>
      <c r="ALJ23" s="27"/>
      <c r="ALK23" s="27"/>
      <c r="ALL23" s="27"/>
      <c r="ALM23" s="27"/>
      <c r="ALN23" s="27"/>
      <c r="ALO23" s="27"/>
      <c r="ALP23" s="27"/>
      <c r="ALQ23" s="27"/>
      <c r="ALR23" s="27"/>
      <c r="ALS23" s="27"/>
      <c r="ALT23" s="27"/>
      <c r="ALU23" s="27"/>
      <c r="ALV23" s="27"/>
      <c r="ALW23" s="27"/>
      <c r="ALX23" s="27"/>
      <c r="ALY23" s="27"/>
      <c r="ALZ23" s="27"/>
      <c r="AMA23" s="27"/>
      <c r="AMB23" s="27"/>
      <c r="AMC23" s="27"/>
      <c r="AMD23" s="27"/>
      <c r="AME23" s="27"/>
      <c r="AMF23" s="27"/>
      <c r="AMG23" s="27"/>
      <c r="AMH23" s="27"/>
      <c r="AMI23" s="27"/>
      <c r="AMJ23" s="27"/>
      <c r="AMK23" s="27"/>
      <c r="AML23" s="27"/>
      <c r="AMM23" s="27"/>
      <c r="AMN23" s="27"/>
      <c r="AMO23" s="27"/>
    </row>
    <row r="24" spans="1:1029" ht="15.75" x14ac:dyDescent="0.25">
      <c r="A24" s="31" t="str">
        <f>IF(B12="Deutsch","Erdarbeiten",IF(B12="English","earthworks"))</f>
        <v>Erdarbeiten</v>
      </c>
      <c r="B24" s="41" t="str">
        <f>IF(D20="Ja",B18*8/100,IF(D20="Yes",B18*8/100,IF(D20="Nein","",IF(D20="No",""))))</f>
        <v/>
      </c>
      <c r="C24" s="18"/>
      <c r="D24" s="41" t="str">
        <f>IF(D20="Ja",B24*50/100,IF(D20="Yes",B24*50/100,IF(D20="Nein","",IF(D20="No",""))))</f>
        <v/>
      </c>
      <c r="E24" s="18"/>
      <c r="F24" s="41" t="str">
        <f>IF(D20="Ja",B24*50/100,IF(D20="Yes",B24*50/100,IF(D20="Nein","",IF(D20="No",""))))</f>
        <v/>
      </c>
      <c r="G24" s="18"/>
      <c r="H24" s="41"/>
      <c r="I24" s="18"/>
      <c r="J24" s="42"/>
      <c r="K24" s="30"/>
      <c r="L24" s="19"/>
      <c r="M24" s="3"/>
      <c r="N24" s="3"/>
    </row>
    <row r="25" spans="1:1029" s="54" customFormat="1" ht="8.25" customHeight="1" x14ac:dyDescent="0.25">
      <c r="A25" s="31"/>
      <c r="B25" s="18"/>
      <c r="C25" s="18"/>
      <c r="D25" s="53"/>
      <c r="E25" s="18"/>
      <c r="F25" s="53"/>
      <c r="G25" s="18"/>
      <c r="H25" s="18"/>
      <c r="I25" s="18"/>
      <c r="J25" s="19"/>
      <c r="K25" s="19"/>
      <c r="L25" s="1"/>
      <c r="M25" s="3"/>
      <c r="N25" s="3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  <c r="IV25" s="27"/>
      <c r="IW25" s="27"/>
      <c r="IX25" s="27"/>
      <c r="IY25" s="27"/>
      <c r="IZ25" s="27"/>
      <c r="JA25" s="27"/>
      <c r="JB25" s="27"/>
      <c r="JC25" s="27"/>
      <c r="JD25" s="27"/>
      <c r="JE25" s="27"/>
      <c r="JF25" s="27"/>
      <c r="JG25" s="27"/>
      <c r="JH25" s="27"/>
      <c r="JI25" s="27"/>
      <c r="JJ25" s="27"/>
      <c r="JK25" s="27"/>
      <c r="JL25" s="27"/>
      <c r="JM25" s="27"/>
      <c r="JN25" s="27"/>
      <c r="JO25" s="27"/>
      <c r="JP25" s="27"/>
      <c r="JQ25" s="27"/>
      <c r="JR25" s="27"/>
      <c r="JS25" s="27"/>
      <c r="JT25" s="27"/>
      <c r="JU25" s="27"/>
      <c r="JV25" s="27"/>
      <c r="JW25" s="27"/>
      <c r="JX25" s="27"/>
      <c r="JY25" s="27"/>
      <c r="JZ25" s="27"/>
      <c r="KA25" s="27"/>
      <c r="KB25" s="27"/>
      <c r="KC25" s="27"/>
      <c r="KD25" s="27"/>
      <c r="KE25" s="27"/>
      <c r="KF25" s="27"/>
      <c r="KG25" s="27"/>
      <c r="KH25" s="27"/>
      <c r="KI25" s="27"/>
      <c r="KJ25" s="27"/>
      <c r="KK25" s="27"/>
      <c r="KL25" s="27"/>
      <c r="KM25" s="27"/>
      <c r="KN25" s="27"/>
      <c r="KO25" s="27"/>
      <c r="KP25" s="27"/>
      <c r="KQ25" s="27"/>
      <c r="KR25" s="27"/>
      <c r="KS25" s="27"/>
      <c r="KT25" s="27"/>
      <c r="KU25" s="27"/>
      <c r="KV25" s="27"/>
      <c r="KW25" s="27"/>
      <c r="KX25" s="27"/>
      <c r="KY25" s="27"/>
      <c r="KZ25" s="27"/>
      <c r="LA25" s="27"/>
      <c r="LB25" s="27"/>
      <c r="LC25" s="27"/>
      <c r="LD25" s="27"/>
      <c r="LE25" s="27"/>
      <c r="LF25" s="27"/>
      <c r="LG25" s="27"/>
      <c r="LH25" s="27"/>
      <c r="LI25" s="27"/>
      <c r="LJ25" s="27"/>
      <c r="LK25" s="27"/>
      <c r="LL25" s="27"/>
      <c r="LM25" s="27"/>
      <c r="LN25" s="27"/>
      <c r="LO25" s="27"/>
      <c r="LP25" s="27"/>
      <c r="LQ25" s="27"/>
      <c r="LR25" s="27"/>
      <c r="LS25" s="27"/>
      <c r="LT25" s="27"/>
      <c r="LU25" s="27"/>
      <c r="LV25" s="27"/>
      <c r="LW25" s="27"/>
      <c r="LX25" s="27"/>
      <c r="LY25" s="27"/>
      <c r="LZ25" s="27"/>
      <c r="MA25" s="27"/>
      <c r="MB25" s="27"/>
      <c r="MC25" s="27"/>
      <c r="MD25" s="27"/>
      <c r="ME25" s="27"/>
      <c r="MF25" s="27"/>
      <c r="MG25" s="27"/>
      <c r="MH25" s="27"/>
      <c r="MI25" s="27"/>
      <c r="MJ25" s="27"/>
      <c r="MK25" s="27"/>
      <c r="ML25" s="27"/>
      <c r="MM25" s="27"/>
      <c r="MN25" s="27"/>
      <c r="MO25" s="27"/>
      <c r="MP25" s="27"/>
      <c r="MQ25" s="27"/>
      <c r="MR25" s="27"/>
      <c r="MS25" s="27"/>
      <c r="MT25" s="27"/>
      <c r="MU25" s="27"/>
      <c r="MV25" s="27"/>
      <c r="MW25" s="27"/>
      <c r="MX25" s="27"/>
      <c r="MY25" s="27"/>
      <c r="MZ25" s="27"/>
      <c r="NA25" s="27"/>
      <c r="NB25" s="27"/>
      <c r="NC25" s="27"/>
      <c r="ND25" s="27"/>
      <c r="NE25" s="27"/>
      <c r="NF25" s="27"/>
      <c r="NG25" s="27"/>
      <c r="NH25" s="27"/>
      <c r="NI25" s="27"/>
      <c r="NJ25" s="27"/>
      <c r="NK25" s="27"/>
      <c r="NL25" s="27"/>
      <c r="NM25" s="27"/>
      <c r="NN25" s="27"/>
      <c r="NO25" s="27"/>
      <c r="NP25" s="27"/>
      <c r="NQ25" s="27"/>
      <c r="NR25" s="27"/>
      <c r="NS25" s="27"/>
      <c r="NT25" s="27"/>
      <c r="NU25" s="27"/>
      <c r="NV25" s="27"/>
      <c r="NW25" s="27"/>
      <c r="NX25" s="27"/>
      <c r="NY25" s="27"/>
      <c r="NZ25" s="27"/>
      <c r="OA25" s="27"/>
      <c r="OB25" s="27"/>
      <c r="OC25" s="27"/>
      <c r="OD25" s="27"/>
      <c r="OE25" s="27"/>
      <c r="OF25" s="27"/>
      <c r="OG25" s="27"/>
      <c r="OH25" s="27"/>
      <c r="OI25" s="27"/>
      <c r="OJ25" s="27"/>
      <c r="OK25" s="27"/>
      <c r="OL25" s="27"/>
      <c r="OM25" s="27"/>
      <c r="ON25" s="27"/>
      <c r="OO25" s="27"/>
      <c r="OP25" s="27"/>
      <c r="OQ25" s="27"/>
      <c r="OR25" s="27"/>
      <c r="OS25" s="27"/>
      <c r="OT25" s="27"/>
      <c r="OU25" s="27"/>
      <c r="OV25" s="27"/>
      <c r="OW25" s="27"/>
      <c r="OX25" s="27"/>
      <c r="OY25" s="27"/>
      <c r="OZ25" s="27"/>
      <c r="PA25" s="27"/>
      <c r="PB25" s="27"/>
      <c r="PC25" s="27"/>
      <c r="PD25" s="27"/>
      <c r="PE25" s="27"/>
      <c r="PF25" s="27"/>
      <c r="PG25" s="27"/>
      <c r="PH25" s="27"/>
      <c r="PI25" s="27"/>
      <c r="PJ25" s="27"/>
      <c r="PK25" s="27"/>
      <c r="PL25" s="27"/>
      <c r="PM25" s="27"/>
      <c r="PN25" s="27"/>
      <c r="PO25" s="27"/>
      <c r="PP25" s="27"/>
      <c r="PQ25" s="27"/>
      <c r="PR25" s="27"/>
      <c r="PS25" s="27"/>
      <c r="PT25" s="27"/>
      <c r="PU25" s="27"/>
      <c r="PV25" s="27"/>
      <c r="PW25" s="27"/>
      <c r="PX25" s="27"/>
      <c r="PY25" s="27"/>
      <c r="PZ25" s="27"/>
      <c r="QA25" s="27"/>
      <c r="QB25" s="27"/>
      <c r="QC25" s="27"/>
      <c r="QD25" s="27"/>
      <c r="QE25" s="27"/>
      <c r="QF25" s="27"/>
      <c r="QG25" s="27"/>
      <c r="QH25" s="27"/>
      <c r="QI25" s="27"/>
      <c r="QJ25" s="27"/>
      <c r="QK25" s="27"/>
      <c r="QL25" s="27"/>
      <c r="QM25" s="27"/>
      <c r="QN25" s="27"/>
      <c r="QO25" s="27"/>
      <c r="QP25" s="27"/>
      <c r="QQ25" s="27"/>
      <c r="QR25" s="27"/>
      <c r="QS25" s="27"/>
      <c r="QT25" s="27"/>
      <c r="QU25" s="27"/>
      <c r="QV25" s="27"/>
      <c r="QW25" s="27"/>
      <c r="QX25" s="27"/>
      <c r="QY25" s="27"/>
      <c r="QZ25" s="27"/>
      <c r="RA25" s="27"/>
      <c r="RB25" s="27"/>
      <c r="RC25" s="27"/>
      <c r="RD25" s="27"/>
      <c r="RE25" s="27"/>
      <c r="RF25" s="27"/>
      <c r="RG25" s="27"/>
      <c r="RH25" s="27"/>
      <c r="RI25" s="27"/>
      <c r="RJ25" s="27"/>
      <c r="RK25" s="27"/>
      <c r="RL25" s="27"/>
      <c r="RM25" s="27"/>
      <c r="RN25" s="27"/>
      <c r="RO25" s="27"/>
      <c r="RP25" s="27"/>
      <c r="RQ25" s="27"/>
      <c r="RR25" s="27"/>
      <c r="RS25" s="27"/>
      <c r="RT25" s="27"/>
      <c r="RU25" s="27"/>
      <c r="RV25" s="27"/>
      <c r="RW25" s="27"/>
      <c r="RX25" s="27"/>
      <c r="RY25" s="27"/>
      <c r="RZ25" s="27"/>
      <c r="SA25" s="27"/>
      <c r="SB25" s="27"/>
      <c r="SC25" s="27"/>
      <c r="SD25" s="27"/>
      <c r="SE25" s="27"/>
      <c r="SF25" s="27"/>
      <c r="SG25" s="27"/>
      <c r="SH25" s="27"/>
      <c r="SI25" s="27"/>
      <c r="SJ25" s="27"/>
      <c r="SK25" s="27"/>
      <c r="SL25" s="27"/>
      <c r="SM25" s="27"/>
      <c r="SN25" s="27"/>
      <c r="SO25" s="27"/>
      <c r="SP25" s="27"/>
      <c r="SQ25" s="27"/>
      <c r="SR25" s="27"/>
      <c r="SS25" s="27"/>
      <c r="ST25" s="27"/>
      <c r="SU25" s="27"/>
      <c r="SV25" s="27"/>
      <c r="SW25" s="27"/>
      <c r="SX25" s="27"/>
      <c r="SY25" s="27"/>
      <c r="SZ25" s="27"/>
      <c r="TA25" s="27"/>
      <c r="TB25" s="27"/>
      <c r="TC25" s="27"/>
      <c r="TD25" s="27"/>
      <c r="TE25" s="27"/>
      <c r="TF25" s="27"/>
      <c r="TG25" s="27"/>
      <c r="TH25" s="27"/>
      <c r="TI25" s="27"/>
      <c r="TJ25" s="27"/>
      <c r="TK25" s="27"/>
      <c r="TL25" s="27"/>
      <c r="TM25" s="27"/>
      <c r="TN25" s="27"/>
      <c r="TO25" s="27"/>
      <c r="TP25" s="27"/>
      <c r="TQ25" s="27"/>
      <c r="TR25" s="27"/>
      <c r="TS25" s="27"/>
      <c r="TT25" s="27"/>
      <c r="TU25" s="27"/>
      <c r="TV25" s="27"/>
      <c r="TW25" s="27"/>
      <c r="TX25" s="27"/>
      <c r="TY25" s="27"/>
      <c r="TZ25" s="27"/>
      <c r="UA25" s="27"/>
      <c r="UB25" s="27"/>
      <c r="UC25" s="27"/>
      <c r="UD25" s="27"/>
      <c r="UE25" s="27"/>
      <c r="UF25" s="27"/>
      <c r="UG25" s="27"/>
      <c r="UH25" s="27"/>
      <c r="UI25" s="27"/>
      <c r="UJ25" s="27"/>
      <c r="UK25" s="27"/>
      <c r="UL25" s="27"/>
      <c r="UM25" s="27"/>
      <c r="UN25" s="27"/>
      <c r="UO25" s="27"/>
      <c r="UP25" s="27"/>
      <c r="UQ25" s="27"/>
      <c r="UR25" s="27"/>
      <c r="US25" s="27"/>
      <c r="UT25" s="27"/>
      <c r="UU25" s="27"/>
      <c r="UV25" s="27"/>
      <c r="UW25" s="27"/>
      <c r="UX25" s="27"/>
      <c r="UY25" s="27"/>
      <c r="UZ25" s="27"/>
      <c r="VA25" s="27"/>
      <c r="VB25" s="27"/>
      <c r="VC25" s="27"/>
      <c r="VD25" s="27"/>
      <c r="VE25" s="27"/>
      <c r="VF25" s="27"/>
      <c r="VG25" s="27"/>
      <c r="VH25" s="27"/>
      <c r="VI25" s="27"/>
      <c r="VJ25" s="27"/>
      <c r="VK25" s="27"/>
      <c r="VL25" s="27"/>
      <c r="VM25" s="27"/>
      <c r="VN25" s="27"/>
      <c r="VO25" s="27"/>
      <c r="VP25" s="27"/>
      <c r="VQ25" s="27"/>
      <c r="VR25" s="27"/>
      <c r="VS25" s="27"/>
      <c r="VT25" s="27"/>
      <c r="VU25" s="27"/>
      <c r="VV25" s="27"/>
      <c r="VW25" s="27"/>
      <c r="VX25" s="27"/>
      <c r="VY25" s="27"/>
      <c r="VZ25" s="27"/>
      <c r="WA25" s="27"/>
      <c r="WB25" s="27"/>
      <c r="WC25" s="27"/>
      <c r="WD25" s="27"/>
      <c r="WE25" s="27"/>
      <c r="WF25" s="27"/>
      <c r="WG25" s="27"/>
      <c r="WH25" s="27"/>
      <c r="WI25" s="27"/>
      <c r="WJ25" s="27"/>
      <c r="WK25" s="27"/>
      <c r="WL25" s="27"/>
      <c r="WM25" s="27"/>
      <c r="WN25" s="27"/>
      <c r="WO25" s="27"/>
      <c r="WP25" s="27"/>
      <c r="WQ25" s="27"/>
      <c r="WR25" s="27"/>
      <c r="WS25" s="27"/>
      <c r="WT25" s="27"/>
      <c r="WU25" s="27"/>
      <c r="WV25" s="27"/>
      <c r="WW25" s="27"/>
      <c r="WX25" s="27"/>
      <c r="WY25" s="27"/>
      <c r="WZ25" s="27"/>
      <c r="XA25" s="27"/>
      <c r="XB25" s="27"/>
      <c r="XC25" s="27"/>
      <c r="XD25" s="27"/>
      <c r="XE25" s="27"/>
      <c r="XF25" s="27"/>
      <c r="XG25" s="27"/>
      <c r="XH25" s="27"/>
      <c r="XI25" s="27"/>
      <c r="XJ25" s="27"/>
      <c r="XK25" s="27"/>
      <c r="XL25" s="27"/>
      <c r="XM25" s="27"/>
      <c r="XN25" s="27"/>
      <c r="XO25" s="27"/>
      <c r="XP25" s="27"/>
      <c r="XQ25" s="27"/>
      <c r="XR25" s="27"/>
      <c r="XS25" s="27"/>
      <c r="XT25" s="27"/>
      <c r="XU25" s="27"/>
      <c r="XV25" s="27"/>
      <c r="XW25" s="27"/>
      <c r="XX25" s="27"/>
      <c r="XY25" s="27"/>
      <c r="XZ25" s="27"/>
      <c r="YA25" s="27"/>
      <c r="YB25" s="27"/>
      <c r="YC25" s="27"/>
      <c r="YD25" s="27"/>
      <c r="YE25" s="27"/>
      <c r="YF25" s="27"/>
      <c r="YG25" s="27"/>
      <c r="YH25" s="27"/>
      <c r="YI25" s="27"/>
      <c r="YJ25" s="27"/>
      <c r="YK25" s="27"/>
      <c r="YL25" s="27"/>
      <c r="YM25" s="27"/>
      <c r="YN25" s="27"/>
      <c r="YO25" s="27"/>
      <c r="YP25" s="27"/>
      <c r="YQ25" s="27"/>
      <c r="YR25" s="27"/>
      <c r="YS25" s="27"/>
      <c r="YT25" s="27"/>
      <c r="YU25" s="27"/>
      <c r="YV25" s="27"/>
      <c r="YW25" s="27"/>
      <c r="YX25" s="27"/>
      <c r="YY25" s="27"/>
      <c r="YZ25" s="27"/>
      <c r="ZA25" s="27"/>
      <c r="ZB25" s="27"/>
      <c r="ZC25" s="27"/>
      <c r="ZD25" s="27"/>
      <c r="ZE25" s="27"/>
      <c r="ZF25" s="27"/>
      <c r="ZG25" s="27"/>
      <c r="ZH25" s="27"/>
      <c r="ZI25" s="27"/>
      <c r="ZJ25" s="27"/>
      <c r="ZK25" s="27"/>
      <c r="ZL25" s="27"/>
      <c r="ZM25" s="27"/>
      <c r="ZN25" s="27"/>
      <c r="ZO25" s="27"/>
      <c r="ZP25" s="27"/>
      <c r="ZQ25" s="27"/>
      <c r="ZR25" s="27"/>
      <c r="ZS25" s="27"/>
      <c r="ZT25" s="27"/>
      <c r="ZU25" s="27"/>
      <c r="ZV25" s="27"/>
      <c r="ZW25" s="27"/>
      <c r="ZX25" s="27"/>
      <c r="ZY25" s="27"/>
      <c r="ZZ25" s="27"/>
      <c r="AAA25" s="27"/>
      <c r="AAB25" s="27"/>
      <c r="AAC25" s="27"/>
      <c r="AAD25" s="27"/>
      <c r="AAE25" s="27"/>
      <c r="AAF25" s="27"/>
      <c r="AAG25" s="27"/>
      <c r="AAH25" s="27"/>
      <c r="AAI25" s="27"/>
      <c r="AAJ25" s="27"/>
      <c r="AAK25" s="27"/>
      <c r="AAL25" s="27"/>
      <c r="AAM25" s="27"/>
      <c r="AAN25" s="27"/>
      <c r="AAO25" s="27"/>
      <c r="AAP25" s="27"/>
      <c r="AAQ25" s="27"/>
      <c r="AAR25" s="27"/>
      <c r="AAS25" s="27"/>
      <c r="AAT25" s="27"/>
      <c r="AAU25" s="27"/>
      <c r="AAV25" s="27"/>
      <c r="AAW25" s="27"/>
      <c r="AAX25" s="27"/>
      <c r="AAY25" s="27"/>
      <c r="AAZ25" s="27"/>
      <c r="ABA25" s="27"/>
      <c r="ABB25" s="27"/>
      <c r="ABC25" s="27"/>
      <c r="ABD25" s="27"/>
      <c r="ABE25" s="27"/>
      <c r="ABF25" s="27"/>
      <c r="ABG25" s="27"/>
      <c r="ABH25" s="27"/>
      <c r="ABI25" s="27"/>
      <c r="ABJ25" s="27"/>
      <c r="ABK25" s="27"/>
      <c r="ABL25" s="27"/>
      <c r="ABM25" s="27"/>
      <c r="ABN25" s="27"/>
      <c r="ABO25" s="27"/>
      <c r="ABP25" s="27"/>
      <c r="ABQ25" s="27"/>
      <c r="ABR25" s="27"/>
      <c r="ABS25" s="27"/>
      <c r="ABT25" s="27"/>
      <c r="ABU25" s="27"/>
      <c r="ABV25" s="27"/>
      <c r="ABW25" s="27"/>
      <c r="ABX25" s="27"/>
      <c r="ABY25" s="27"/>
      <c r="ABZ25" s="27"/>
      <c r="ACA25" s="27"/>
      <c r="ACB25" s="27"/>
      <c r="ACC25" s="27"/>
      <c r="ACD25" s="27"/>
      <c r="ACE25" s="27"/>
      <c r="ACF25" s="27"/>
      <c r="ACG25" s="27"/>
      <c r="ACH25" s="27"/>
      <c r="ACI25" s="27"/>
      <c r="ACJ25" s="27"/>
      <c r="ACK25" s="27"/>
      <c r="ACL25" s="27"/>
      <c r="ACM25" s="27"/>
      <c r="ACN25" s="27"/>
      <c r="ACO25" s="27"/>
      <c r="ACP25" s="27"/>
      <c r="ACQ25" s="27"/>
      <c r="ACR25" s="27"/>
      <c r="ACS25" s="27"/>
      <c r="ACT25" s="27"/>
      <c r="ACU25" s="27"/>
      <c r="ACV25" s="27"/>
      <c r="ACW25" s="27"/>
      <c r="ACX25" s="27"/>
      <c r="ACY25" s="27"/>
      <c r="ACZ25" s="27"/>
      <c r="ADA25" s="27"/>
      <c r="ADB25" s="27"/>
      <c r="ADC25" s="27"/>
      <c r="ADD25" s="27"/>
      <c r="ADE25" s="27"/>
      <c r="ADF25" s="27"/>
      <c r="ADG25" s="27"/>
      <c r="ADH25" s="27"/>
      <c r="ADI25" s="27"/>
      <c r="ADJ25" s="27"/>
      <c r="ADK25" s="27"/>
      <c r="ADL25" s="27"/>
      <c r="ADM25" s="27"/>
      <c r="ADN25" s="27"/>
      <c r="ADO25" s="27"/>
      <c r="ADP25" s="27"/>
      <c r="ADQ25" s="27"/>
      <c r="ADR25" s="27"/>
      <c r="ADS25" s="27"/>
      <c r="ADT25" s="27"/>
      <c r="ADU25" s="27"/>
      <c r="ADV25" s="27"/>
      <c r="ADW25" s="27"/>
      <c r="ADX25" s="27"/>
      <c r="ADY25" s="27"/>
      <c r="ADZ25" s="27"/>
      <c r="AEA25" s="27"/>
      <c r="AEB25" s="27"/>
      <c r="AEC25" s="27"/>
      <c r="AED25" s="27"/>
      <c r="AEE25" s="27"/>
      <c r="AEF25" s="27"/>
      <c r="AEG25" s="27"/>
      <c r="AEH25" s="27"/>
      <c r="AEI25" s="27"/>
      <c r="AEJ25" s="27"/>
      <c r="AEK25" s="27"/>
      <c r="AEL25" s="27"/>
      <c r="AEM25" s="27"/>
      <c r="AEN25" s="27"/>
      <c r="AEO25" s="27"/>
      <c r="AEP25" s="27"/>
      <c r="AEQ25" s="27"/>
      <c r="AER25" s="27"/>
      <c r="AES25" s="27"/>
      <c r="AET25" s="27"/>
      <c r="AEU25" s="27"/>
      <c r="AEV25" s="27"/>
      <c r="AEW25" s="27"/>
      <c r="AEX25" s="27"/>
      <c r="AEY25" s="27"/>
      <c r="AEZ25" s="27"/>
      <c r="AFA25" s="27"/>
      <c r="AFB25" s="27"/>
      <c r="AFC25" s="27"/>
      <c r="AFD25" s="27"/>
      <c r="AFE25" s="27"/>
      <c r="AFF25" s="27"/>
      <c r="AFG25" s="27"/>
      <c r="AFH25" s="27"/>
      <c r="AFI25" s="27"/>
      <c r="AFJ25" s="27"/>
      <c r="AFK25" s="27"/>
      <c r="AFL25" s="27"/>
      <c r="AFM25" s="27"/>
      <c r="AFN25" s="27"/>
      <c r="AFO25" s="27"/>
      <c r="AFP25" s="27"/>
      <c r="AFQ25" s="27"/>
      <c r="AFR25" s="27"/>
      <c r="AFS25" s="27"/>
      <c r="AFT25" s="27"/>
      <c r="AFU25" s="27"/>
      <c r="AFV25" s="27"/>
      <c r="AFW25" s="27"/>
      <c r="AFX25" s="27"/>
      <c r="AFY25" s="27"/>
      <c r="AFZ25" s="27"/>
      <c r="AGA25" s="27"/>
      <c r="AGB25" s="27"/>
      <c r="AGC25" s="27"/>
      <c r="AGD25" s="27"/>
      <c r="AGE25" s="27"/>
      <c r="AGF25" s="27"/>
      <c r="AGG25" s="27"/>
      <c r="AGH25" s="27"/>
      <c r="AGI25" s="27"/>
      <c r="AGJ25" s="27"/>
      <c r="AGK25" s="27"/>
      <c r="AGL25" s="27"/>
      <c r="AGM25" s="27"/>
      <c r="AGN25" s="27"/>
      <c r="AGO25" s="27"/>
      <c r="AGP25" s="27"/>
      <c r="AGQ25" s="27"/>
      <c r="AGR25" s="27"/>
      <c r="AGS25" s="27"/>
      <c r="AGT25" s="27"/>
      <c r="AGU25" s="27"/>
      <c r="AGV25" s="27"/>
      <c r="AGW25" s="27"/>
      <c r="AGX25" s="27"/>
      <c r="AGY25" s="27"/>
      <c r="AGZ25" s="27"/>
      <c r="AHA25" s="27"/>
      <c r="AHB25" s="27"/>
      <c r="AHC25" s="27"/>
      <c r="AHD25" s="27"/>
      <c r="AHE25" s="27"/>
      <c r="AHF25" s="27"/>
      <c r="AHG25" s="27"/>
      <c r="AHH25" s="27"/>
      <c r="AHI25" s="27"/>
      <c r="AHJ25" s="27"/>
      <c r="AHK25" s="27"/>
      <c r="AHL25" s="27"/>
      <c r="AHM25" s="27"/>
      <c r="AHN25" s="27"/>
      <c r="AHO25" s="27"/>
      <c r="AHP25" s="27"/>
      <c r="AHQ25" s="27"/>
      <c r="AHR25" s="27"/>
      <c r="AHS25" s="27"/>
      <c r="AHT25" s="27"/>
      <c r="AHU25" s="27"/>
      <c r="AHV25" s="27"/>
      <c r="AHW25" s="27"/>
      <c r="AHX25" s="27"/>
      <c r="AHY25" s="27"/>
      <c r="AHZ25" s="27"/>
      <c r="AIA25" s="27"/>
      <c r="AIB25" s="27"/>
      <c r="AIC25" s="27"/>
      <c r="AID25" s="27"/>
      <c r="AIE25" s="27"/>
      <c r="AIF25" s="27"/>
      <c r="AIG25" s="27"/>
      <c r="AIH25" s="27"/>
      <c r="AII25" s="27"/>
      <c r="AIJ25" s="27"/>
      <c r="AIK25" s="27"/>
      <c r="AIL25" s="27"/>
      <c r="AIM25" s="27"/>
      <c r="AIN25" s="27"/>
      <c r="AIO25" s="27"/>
      <c r="AIP25" s="27"/>
      <c r="AIQ25" s="27"/>
      <c r="AIR25" s="27"/>
      <c r="AIS25" s="27"/>
      <c r="AIT25" s="27"/>
      <c r="AIU25" s="27"/>
      <c r="AIV25" s="27"/>
      <c r="AIW25" s="27"/>
      <c r="AIX25" s="27"/>
      <c r="AIY25" s="27"/>
      <c r="AIZ25" s="27"/>
      <c r="AJA25" s="27"/>
      <c r="AJB25" s="27"/>
      <c r="AJC25" s="27"/>
      <c r="AJD25" s="27"/>
      <c r="AJE25" s="27"/>
      <c r="AJF25" s="27"/>
      <c r="AJG25" s="27"/>
      <c r="AJH25" s="27"/>
      <c r="AJI25" s="27"/>
      <c r="AJJ25" s="27"/>
      <c r="AJK25" s="27"/>
      <c r="AJL25" s="27"/>
      <c r="AJM25" s="27"/>
      <c r="AJN25" s="27"/>
      <c r="AJO25" s="27"/>
      <c r="AJP25" s="27"/>
      <c r="AJQ25" s="27"/>
      <c r="AJR25" s="27"/>
      <c r="AJS25" s="27"/>
      <c r="AJT25" s="27"/>
      <c r="AJU25" s="27"/>
      <c r="AJV25" s="27"/>
      <c r="AJW25" s="27"/>
      <c r="AJX25" s="27"/>
      <c r="AJY25" s="27"/>
      <c r="AJZ25" s="27"/>
      <c r="AKA25" s="27"/>
      <c r="AKB25" s="27"/>
      <c r="AKC25" s="27"/>
      <c r="AKD25" s="27"/>
      <c r="AKE25" s="27"/>
      <c r="AKF25" s="27"/>
      <c r="AKG25" s="27"/>
      <c r="AKH25" s="27"/>
      <c r="AKI25" s="27"/>
      <c r="AKJ25" s="27"/>
      <c r="AKK25" s="27"/>
      <c r="AKL25" s="27"/>
      <c r="AKM25" s="27"/>
      <c r="AKN25" s="27"/>
      <c r="AKO25" s="27"/>
      <c r="AKP25" s="27"/>
      <c r="AKQ25" s="27"/>
      <c r="AKR25" s="27"/>
      <c r="AKS25" s="27"/>
      <c r="AKT25" s="27"/>
      <c r="AKU25" s="27"/>
      <c r="AKV25" s="27"/>
      <c r="AKW25" s="27"/>
      <c r="AKX25" s="27"/>
      <c r="AKY25" s="27"/>
      <c r="AKZ25" s="27"/>
      <c r="ALA25" s="27"/>
      <c r="ALB25" s="27"/>
      <c r="ALC25" s="27"/>
      <c r="ALD25" s="27"/>
      <c r="ALE25" s="27"/>
      <c r="ALF25" s="27"/>
      <c r="ALG25" s="27"/>
      <c r="ALH25" s="27"/>
      <c r="ALI25" s="27"/>
      <c r="ALJ25" s="27"/>
      <c r="ALK25" s="27"/>
      <c r="ALL25" s="27"/>
      <c r="ALM25" s="27"/>
      <c r="ALN25" s="27"/>
      <c r="ALO25" s="27"/>
      <c r="ALP25" s="27"/>
      <c r="ALQ25" s="27"/>
      <c r="ALR25" s="27"/>
      <c r="ALS25" s="27"/>
      <c r="ALT25" s="27"/>
      <c r="ALU25" s="27"/>
      <c r="ALV25" s="27"/>
      <c r="ALW25" s="27"/>
      <c r="ALX25" s="27"/>
      <c r="ALY25" s="27"/>
      <c r="ALZ25" s="27"/>
      <c r="AMA25" s="27"/>
      <c r="AMB25" s="27"/>
      <c r="AMC25" s="27"/>
      <c r="AMD25" s="27"/>
      <c r="AME25" s="27"/>
      <c r="AMF25" s="27"/>
      <c r="AMG25" s="27"/>
      <c r="AMH25" s="27"/>
      <c r="AMI25" s="27"/>
      <c r="AMJ25" s="27"/>
      <c r="AMK25" s="27"/>
      <c r="AML25" s="27"/>
      <c r="AMM25" s="27"/>
      <c r="AMN25" s="27"/>
      <c r="AMO25" s="27"/>
    </row>
    <row r="26" spans="1:1029" ht="15.75" x14ac:dyDescent="0.25">
      <c r="A26" s="31" t="str">
        <f>IF(B12="Deutsch","Maurer / Beton",IF(B12="English","mason / concrete"))</f>
        <v>Maurer / Beton</v>
      </c>
      <c r="B26" s="41" t="str">
        <f>IF(D20="Ja",B18*31/100,IF(D20="Yes",B18*31/100,IF(D20="Nein","",IF(D20="No",""))))</f>
        <v/>
      </c>
      <c r="C26" s="18"/>
      <c r="D26" s="41" t="str">
        <f>IF(D20="Ja",B26*35/100,IF(D20="Yes",B26*35/100,IF(D20="Nein","",IF(D20="No",""))))</f>
        <v/>
      </c>
      <c r="E26" s="18"/>
      <c r="F26" s="41" t="str">
        <f>IF(D20="Ja",B26*65/100,IF(D20="Yes",B26*65/100,IF(D20="Nein","",IF(D20="No",""))))</f>
        <v/>
      </c>
      <c r="G26" s="18"/>
      <c r="H26" s="41"/>
      <c r="I26" s="18"/>
      <c r="J26" s="42"/>
      <c r="K26" s="30"/>
      <c r="L26" s="19"/>
      <c r="M26" s="3"/>
      <c r="N26" s="3"/>
    </row>
    <row r="27" spans="1:1029" s="54" customFormat="1" ht="8.25" customHeight="1" x14ac:dyDescent="0.25">
      <c r="A27" s="31"/>
      <c r="B27" s="18"/>
      <c r="C27" s="18"/>
      <c r="D27" s="53"/>
      <c r="E27" s="18"/>
      <c r="F27" s="53"/>
      <c r="G27" s="18"/>
      <c r="H27" s="18"/>
      <c r="I27" s="18"/>
      <c r="J27" s="19"/>
      <c r="K27" s="19"/>
      <c r="L27" s="1"/>
      <c r="M27" s="3"/>
      <c r="N27" s="3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  <c r="IU27" s="27"/>
      <c r="IV27" s="27"/>
      <c r="IW27" s="27"/>
      <c r="IX27" s="27"/>
      <c r="IY27" s="27"/>
      <c r="IZ27" s="27"/>
      <c r="JA27" s="27"/>
      <c r="JB27" s="27"/>
      <c r="JC27" s="27"/>
      <c r="JD27" s="27"/>
      <c r="JE27" s="27"/>
      <c r="JF27" s="27"/>
      <c r="JG27" s="27"/>
      <c r="JH27" s="27"/>
      <c r="JI27" s="27"/>
      <c r="JJ27" s="27"/>
      <c r="JK27" s="27"/>
      <c r="JL27" s="27"/>
      <c r="JM27" s="27"/>
      <c r="JN27" s="27"/>
      <c r="JO27" s="27"/>
      <c r="JP27" s="27"/>
      <c r="JQ27" s="27"/>
      <c r="JR27" s="27"/>
      <c r="JS27" s="27"/>
      <c r="JT27" s="27"/>
      <c r="JU27" s="27"/>
      <c r="JV27" s="27"/>
      <c r="JW27" s="27"/>
      <c r="JX27" s="27"/>
      <c r="JY27" s="27"/>
      <c r="JZ27" s="27"/>
      <c r="KA27" s="27"/>
      <c r="KB27" s="27"/>
      <c r="KC27" s="27"/>
      <c r="KD27" s="27"/>
      <c r="KE27" s="27"/>
      <c r="KF27" s="27"/>
      <c r="KG27" s="27"/>
      <c r="KH27" s="27"/>
      <c r="KI27" s="27"/>
      <c r="KJ27" s="27"/>
      <c r="KK27" s="27"/>
      <c r="KL27" s="27"/>
      <c r="KM27" s="27"/>
      <c r="KN27" s="27"/>
      <c r="KO27" s="27"/>
      <c r="KP27" s="27"/>
      <c r="KQ27" s="27"/>
      <c r="KR27" s="27"/>
      <c r="KS27" s="27"/>
      <c r="KT27" s="27"/>
      <c r="KU27" s="27"/>
      <c r="KV27" s="27"/>
      <c r="KW27" s="27"/>
      <c r="KX27" s="27"/>
      <c r="KY27" s="27"/>
      <c r="KZ27" s="27"/>
      <c r="LA27" s="27"/>
      <c r="LB27" s="27"/>
      <c r="LC27" s="27"/>
      <c r="LD27" s="27"/>
      <c r="LE27" s="27"/>
      <c r="LF27" s="27"/>
      <c r="LG27" s="27"/>
      <c r="LH27" s="27"/>
      <c r="LI27" s="27"/>
      <c r="LJ27" s="27"/>
      <c r="LK27" s="27"/>
      <c r="LL27" s="27"/>
      <c r="LM27" s="27"/>
      <c r="LN27" s="27"/>
      <c r="LO27" s="27"/>
      <c r="LP27" s="27"/>
      <c r="LQ27" s="27"/>
      <c r="LR27" s="27"/>
      <c r="LS27" s="27"/>
      <c r="LT27" s="27"/>
      <c r="LU27" s="27"/>
      <c r="LV27" s="27"/>
      <c r="LW27" s="27"/>
      <c r="LX27" s="27"/>
      <c r="LY27" s="27"/>
      <c r="LZ27" s="27"/>
      <c r="MA27" s="27"/>
      <c r="MB27" s="27"/>
      <c r="MC27" s="27"/>
      <c r="MD27" s="27"/>
      <c r="ME27" s="27"/>
      <c r="MF27" s="27"/>
      <c r="MG27" s="27"/>
      <c r="MH27" s="27"/>
      <c r="MI27" s="27"/>
      <c r="MJ27" s="27"/>
      <c r="MK27" s="27"/>
      <c r="ML27" s="27"/>
      <c r="MM27" s="27"/>
      <c r="MN27" s="27"/>
      <c r="MO27" s="27"/>
      <c r="MP27" s="27"/>
      <c r="MQ27" s="27"/>
      <c r="MR27" s="27"/>
      <c r="MS27" s="27"/>
      <c r="MT27" s="27"/>
      <c r="MU27" s="27"/>
      <c r="MV27" s="27"/>
      <c r="MW27" s="27"/>
      <c r="MX27" s="27"/>
      <c r="MY27" s="27"/>
      <c r="MZ27" s="27"/>
      <c r="NA27" s="27"/>
      <c r="NB27" s="27"/>
      <c r="NC27" s="27"/>
      <c r="ND27" s="27"/>
      <c r="NE27" s="27"/>
      <c r="NF27" s="27"/>
      <c r="NG27" s="27"/>
      <c r="NH27" s="27"/>
      <c r="NI27" s="27"/>
      <c r="NJ27" s="27"/>
      <c r="NK27" s="27"/>
      <c r="NL27" s="27"/>
      <c r="NM27" s="27"/>
      <c r="NN27" s="27"/>
      <c r="NO27" s="27"/>
      <c r="NP27" s="27"/>
      <c r="NQ27" s="27"/>
      <c r="NR27" s="27"/>
      <c r="NS27" s="27"/>
      <c r="NT27" s="27"/>
      <c r="NU27" s="27"/>
      <c r="NV27" s="27"/>
      <c r="NW27" s="27"/>
      <c r="NX27" s="27"/>
      <c r="NY27" s="27"/>
      <c r="NZ27" s="27"/>
      <c r="OA27" s="27"/>
      <c r="OB27" s="27"/>
      <c r="OC27" s="27"/>
      <c r="OD27" s="27"/>
      <c r="OE27" s="27"/>
      <c r="OF27" s="27"/>
      <c r="OG27" s="27"/>
      <c r="OH27" s="27"/>
      <c r="OI27" s="27"/>
      <c r="OJ27" s="27"/>
      <c r="OK27" s="27"/>
      <c r="OL27" s="27"/>
      <c r="OM27" s="27"/>
      <c r="ON27" s="27"/>
      <c r="OO27" s="27"/>
      <c r="OP27" s="27"/>
      <c r="OQ27" s="27"/>
      <c r="OR27" s="27"/>
      <c r="OS27" s="27"/>
      <c r="OT27" s="27"/>
      <c r="OU27" s="27"/>
      <c r="OV27" s="27"/>
      <c r="OW27" s="27"/>
      <c r="OX27" s="27"/>
      <c r="OY27" s="27"/>
      <c r="OZ27" s="27"/>
      <c r="PA27" s="27"/>
      <c r="PB27" s="27"/>
      <c r="PC27" s="27"/>
      <c r="PD27" s="27"/>
      <c r="PE27" s="27"/>
      <c r="PF27" s="27"/>
      <c r="PG27" s="27"/>
      <c r="PH27" s="27"/>
      <c r="PI27" s="27"/>
      <c r="PJ27" s="27"/>
      <c r="PK27" s="27"/>
      <c r="PL27" s="27"/>
      <c r="PM27" s="27"/>
      <c r="PN27" s="27"/>
      <c r="PO27" s="27"/>
      <c r="PP27" s="27"/>
      <c r="PQ27" s="27"/>
      <c r="PR27" s="27"/>
      <c r="PS27" s="27"/>
      <c r="PT27" s="27"/>
      <c r="PU27" s="27"/>
      <c r="PV27" s="27"/>
      <c r="PW27" s="27"/>
      <c r="PX27" s="27"/>
      <c r="PY27" s="27"/>
      <c r="PZ27" s="27"/>
      <c r="QA27" s="27"/>
      <c r="QB27" s="27"/>
      <c r="QC27" s="27"/>
      <c r="QD27" s="27"/>
      <c r="QE27" s="27"/>
      <c r="QF27" s="27"/>
      <c r="QG27" s="27"/>
      <c r="QH27" s="27"/>
      <c r="QI27" s="27"/>
      <c r="QJ27" s="27"/>
      <c r="QK27" s="27"/>
      <c r="QL27" s="27"/>
      <c r="QM27" s="27"/>
      <c r="QN27" s="27"/>
      <c r="QO27" s="27"/>
      <c r="QP27" s="27"/>
      <c r="QQ27" s="27"/>
      <c r="QR27" s="27"/>
      <c r="QS27" s="27"/>
      <c r="QT27" s="27"/>
      <c r="QU27" s="27"/>
      <c r="QV27" s="27"/>
      <c r="QW27" s="27"/>
      <c r="QX27" s="27"/>
      <c r="QY27" s="27"/>
      <c r="QZ27" s="27"/>
      <c r="RA27" s="27"/>
      <c r="RB27" s="27"/>
      <c r="RC27" s="27"/>
      <c r="RD27" s="27"/>
      <c r="RE27" s="27"/>
      <c r="RF27" s="27"/>
      <c r="RG27" s="27"/>
      <c r="RH27" s="27"/>
      <c r="RI27" s="27"/>
      <c r="RJ27" s="27"/>
      <c r="RK27" s="27"/>
      <c r="RL27" s="27"/>
      <c r="RM27" s="27"/>
      <c r="RN27" s="27"/>
      <c r="RO27" s="27"/>
      <c r="RP27" s="27"/>
      <c r="RQ27" s="27"/>
      <c r="RR27" s="27"/>
      <c r="RS27" s="27"/>
      <c r="RT27" s="27"/>
      <c r="RU27" s="27"/>
      <c r="RV27" s="27"/>
      <c r="RW27" s="27"/>
      <c r="RX27" s="27"/>
      <c r="RY27" s="27"/>
      <c r="RZ27" s="27"/>
      <c r="SA27" s="27"/>
      <c r="SB27" s="27"/>
      <c r="SC27" s="27"/>
      <c r="SD27" s="27"/>
      <c r="SE27" s="27"/>
      <c r="SF27" s="27"/>
      <c r="SG27" s="27"/>
      <c r="SH27" s="27"/>
      <c r="SI27" s="27"/>
      <c r="SJ27" s="27"/>
      <c r="SK27" s="27"/>
      <c r="SL27" s="27"/>
      <c r="SM27" s="27"/>
      <c r="SN27" s="27"/>
      <c r="SO27" s="27"/>
      <c r="SP27" s="27"/>
      <c r="SQ27" s="27"/>
      <c r="SR27" s="27"/>
      <c r="SS27" s="27"/>
      <c r="ST27" s="27"/>
      <c r="SU27" s="27"/>
      <c r="SV27" s="27"/>
      <c r="SW27" s="27"/>
      <c r="SX27" s="27"/>
      <c r="SY27" s="27"/>
      <c r="SZ27" s="27"/>
      <c r="TA27" s="27"/>
      <c r="TB27" s="27"/>
      <c r="TC27" s="27"/>
      <c r="TD27" s="27"/>
      <c r="TE27" s="27"/>
      <c r="TF27" s="27"/>
      <c r="TG27" s="27"/>
      <c r="TH27" s="27"/>
      <c r="TI27" s="27"/>
      <c r="TJ27" s="27"/>
      <c r="TK27" s="27"/>
      <c r="TL27" s="27"/>
      <c r="TM27" s="27"/>
      <c r="TN27" s="27"/>
      <c r="TO27" s="27"/>
      <c r="TP27" s="27"/>
      <c r="TQ27" s="27"/>
      <c r="TR27" s="27"/>
      <c r="TS27" s="27"/>
      <c r="TT27" s="27"/>
      <c r="TU27" s="27"/>
      <c r="TV27" s="27"/>
      <c r="TW27" s="27"/>
      <c r="TX27" s="27"/>
      <c r="TY27" s="27"/>
      <c r="TZ27" s="27"/>
      <c r="UA27" s="27"/>
      <c r="UB27" s="27"/>
      <c r="UC27" s="27"/>
      <c r="UD27" s="27"/>
      <c r="UE27" s="27"/>
      <c r="UF27" s="27"/>
      <c r="UG27" s="27"/>
      <c r="UH27" s="27"/>
      <c r="UI27" s="27"/>
      <c r="UJ27" s="27"/>
      <c r="UK27" s="27"/>
      <c r="UL27" s="27"/>
      <c r="UM27" s="27"/>
      <c r="UN27" s="27"/>
      <c r="UO27" s="27"/>
      <c r="UP27" s="27"/>
      <c r="UQ27" s="27"/>
      <c r="UR27" s="27"/>
      <c r="US27" s="27"/>
      <c r="UT27" s="27"/>
      <c r="UU27" s="27"/>
      <c r="UV27" s="27"/>
      <c r="UW27" s="27"/>
      <c r="UX27" s="27"/>
      <c r="UY27" s="27"/>
      <c r="UZ27" s="27"/>
      <c r="VA27" s="27"/>
      <c r="VB27" s="27"/>
      <c r="VC27" s="27"/>
      <c r="VD27" s="27"/>
      <c r="VE27" s="27"/>
      <c r="VF27" s="27"/>
      <c r="VG27" s="27"/>
      <c r="VH27" s="27"/>
      <c r="VI27" s="27"/>
      <c r="VJ27" s="27"/>
      <c r="VK27" s="27"/>
      <c r="VL27" s="27"/>
      <c r="VM27" s="27"/>
      <c r="VN27" s="27"/>
      <c r="VO27" s="27"/>
      <c r="VP27" s="27"/>
      <c r="VQ27" s="27"/>
      <c r="VR27" s="27"/>
      <c r="VS27" s="27"/>
      <c r="VT27" s="27"/>
      <c r="VU27" s="27"/>
      <c r="VV27" s="27"/>
      <c r="VW27" s="27"/>
      <c r="VX27" s="27"/>
      <c r="VY27" s="27"/>
      <c r="VZ27" s="27"/>
      <c r="WA27" s="27"/>
      <c r="WB27" s="27"/>
      <c r="WC27" s="27"/>
      <c r="WD27" s="27"/>
      <c r="WE27" s="27"/>
      <c r="WF27" s="27"/>
      <c r="WG27" s="27"/>
      <c r="WH27" s="27"/>
      <c r="WI27" s="27"/>
      <c r="WJ27" s="27"/>
      <c r="WK27" s="27"/>
      <c r="WL27" s="27"/>
      <c r="WM27" s="27"/>
      <c r="WN27" s="27"/>
      <c r="WO27" s="27"/>
      <c r="WP27" s="27"/>
      <c r="WQ27" s="27"/>
      <c r="WR27" s="27"/>
      <c r="WS27" s="27"/>
      <c r="WT27" s="27"/>
      <c r="WU27" s="27"/>
      <c r="WV27" s="27"/>
      <c r="WW27" s="27"/>
      <c r="WX27" s="27"/>
      <c r="WY27" s="27"/>
      <c r="WZ27" s="27"/>
      <c r="XA27" s="27"/>
      <c r="XB27" s="27"/>
      <c r="XC27" s="27"/>
      <c r="XD27" s="27"/>
      <c r="XE27" s="27"/>
      <c r="XF27" s="27"/>
      <c r="XG27" s="27"/>
      <c r="XH27" s="27"/>
      <c r="XI27" s="27"/>
      <c r="XJ27" s="27"/>
      <c r="XK27" s="27"/>
      <c r="XL27" s="27"/>
      <c r="XM27" s="27"/>
      <c r="XN27" s="27"/>
      <c r="XO27" s="27"/>
      <c r="XP27" s="27"/>
      <c r="XQ27" s="27"/>
      <c r="XR27" s="27"/>
      <c r="XS27" s="27"/>
      <c r="XT27" s="27"/>
      <c r="XU27" s="27"/>
      <c r="XV27" s="27"/>
      <c r="XW27" s="27"/>
      <c r="XX27" s="27"/>
      <c r="XY27" s="27"/>
      <c r="XZ27" s="27"/>
      <c r="YA27" s="27"/>
      <c r="YB27" s="27"/>
      <c r="YC27" s="27"/>
      <c r="YD27" s="27"/>
      <c r="YE27" s="27"/>
      <c r="YF27" s="27"/>
      <c r="YG27" s="27"/>
      <c r="YH27" s="27"/>
      <c r="YI27" s="27"/>
      <c r="YJ27" s="27"/>
      <c r="YK27" s="27"/>
      <c r="YL27" s="27"/>
      <c r="YM27" s="27"/>
      <c r="YN27" s="27"/>
      <c r="YO27" s="27"/>
      <c r="YP27" s="27"/>
      <c r="YQ27" s="27"/>
      <c r="YR27" s="27"/>
      <c r="YS27" s="27"/>
      <c r="YT27" s="27"/>
      <c r="YU27" s="27"/>
      <c r="YV27" s="27"/>
      <c r="YW27" s="27"/>
      <c r="YX27" s="27"/>
      <c r="YY27" s="27"/>
      <c r="YZ27" s="27"/>
      <c r="ZA27" s="27"/>
      <c r="ZB27" s="27"/>
      <c r="ZC27" s="27"/>
      <c r="ZD27" s="27"/>
      <c r="ZE27" s="27"/>
      <c r="ZF27" s="27"/>
      <c r="ZG27" s="27"/>
      <c r="ZH27" s="27"/>
      <c r="ZI27" s="27"/>
      <c r="ZJ27" s="27"/>
      <c r="ZK27" s="27"/>
      <c r="ZL27" s="27"/>
      <c r="ZM27" s="27"/>
      <c r="ZN27" s="27"/>
      <c r="ZO27" s="27"/>
      <c r="ZP27" s="27"/>
      <c r="ZQ27" s="27"/>
      <c r="ZR27" s="27"/>
      <c r="ZS27" s="27"/>
      <c r="ZT27" s="27"/>
      <c r="ZU27" s="27"/>
      <c r="ZV27" s="27"/>
      <c r="ZW27" s="27"/>
      <c r="ZX27" s="27"/>
      <c r="ZY27" s="27"/>
      <c r="ZZ27" s="27"/>
      <c r="AAA27" s="27"/>
      <c r="AAB27" s="27"/>
      <c r="AAC27" s="27"/>
      <c r="AAD27" s="27"/>
      <c r="AAE27" s="27"/>
      <c r="AAF27" s="27"/>
      <c r="AAG27" s="27"/>
      <c r="AAH27" s="27"/>
      <c r="AAI27" s="27"/>
      <c r="AAJ27" s="27"/>
      <c r="AAK27" s="27"/>
      <c r="AAL27" s="27"/>
      <c r="AAM27" s="27"/>
      <c r="AAN27" s="27"/>
      <c r="AAO27" s="27"/>
      <c r="AAP27" s="27"/>
      <c r="AAQ27" s="27"/>
      <c r="AAR27" s="27"/>
      <c r="AAS27" s="27"/>
      <c r="AAT27" s="27"/>
      <c r="AAU27" s="27"/>
      <c r="AAV27" s="27"/>
      <c r="AAW27" s="27"/>
      <c r="AAX27" s="27"/>
      <c r="AAY27" s="27"/>
      <c r="AAZ27" s="27"/>
      <c r="ABA27" s="27"/>
      <c r="ABB27" s="27"/>
      <c r="ABC27" s="27"/>
      <c r="ABD27" s="27"/>
      <c r="ABE27" s="27"/>
      <c r="ABF27" s="27"/>
      <c r="ABG27" s="27"/>
      <c r="ABH27" s="27"/>
      <c r="ABI27" s="27"/>
      <c r="ABJ27" s="27"/>
      <c r="ABK27" s="27"/>
      <c r="ABL27" s="27"/>
      <c r="ABM27" s="27"/>
      <c r="ABN27" s="27"/>
      <c r="ABO27" s="27"/>
      <c r="ABP27" s="27"/>
      <c r="ABQ27" s="27"/>
      <c r="ABR27" s="27"/>
      <c r="ABS27" s="27"/>
      <c r="ABT27" s="27"/>
      <c r="ABU27" s="27"/>
      <c r="ABV27" s="27"/>
      <c r="ABW27" s="27"/>
      <c r="ABX27" s="27"/>
      <c r="ABY27" s="27"/>
      <c r="ABZ27" s="27"/>
      <c r="ACA27" s="27"/>
      <c r="ACB27" s="27"/>
      <c r="ACC27" s="27"/>
      <c r="ACD27" s="27"/>
      <c r="ACE27" s="27"/>
      <c r="ACF27" s="27"/>
      <c r="ACG27" s="27"/>
      <c r="ACH27" s="27"/>
      <c r="ACI27" s="27"/>
      <c r="ACJ27" s="27"/>
      <c r="ACK27" s="27"/>
      <c r="ACL27" s="27"/>
      <c r="ACM27" s="27"/>
      <c r="ACN27" s="27"/>
      <c r="ACO27" s="27"/>
      <c r="ACP27" s="27"/>
      <c r="ACQ27" s="27"/>
      <c r="ACR27" s="27"/>
      <c r="ACS27" s="27"/>
      <c r="ACT27" s="27"/>
      <c r="ACU27" s="27"/>
      <c r="ACV27" s="27"/>
      <c r="ACW27" s="27"/>
      <c r="ACX27" s="27"/>
      <c r="ACY27" s="27"/>
      <c r="ACZ27" s="27"/>
      <c r="ADA27" s="27"/>
      <c r="ADB27" s="27"/>
      <c r="ADC27" s="27"/>
      <c r="ADD27" s="27"/>
      <c r="ADE27" s="27"/>
      <c r="ADF27" s="27"/>
      <c r="ADG27" s="27"/>
      <c r="ADH27" s="27"/>
      <c r="ADI27" s="27"/>
      <c r="ADJ27" s="27"/>
      <c r="ADK27" s="27"/>
      <c r="ADL27" s="27"/>
      <c r="ADM27" s="27"/>
      <c r="ADN27" s="27"/>
      <c r="ADO27" s="27"/>
      <c r="ADP27" s="27"/>
      <c r="ADQ27" s="27"/>
      <c r="ADR27" s="27"/>
      <c r="ADS27" s="27"/>
      <c r="ADT27" s="27"/>
      <c r="ADU27" s="27"/>
      <c r="ADV27" s="27"/>
      <c r="ADW27" s="27"/>
      <c r="ADX27" s="27"/>
      <c r="ADY27" s="27"/>
      <c r="ADZ27" s="27"/>
      <c r="AEA27" s="27"/>
      <c r="AEB27" s="27"/>
      <c r="AEC27" s="27"/>
      <c r="AED27" s="27"/>
      <c r="AEE27" s="27"/>
      <c r="AEF27" s="27"/>
      <c r="AEG27" s="27"/>
      <c r="AEH27" s="27"/>
      <c r="AEI27" s="27"/>
      <c r="AEJ27" s="27"/>
      <c r="AEK27" s="27"/>
      <c r="AEL27" s="27"/>
      <c r="AEM27" s="27"/>
      <c r="AEN27" s="27"/>
      <c r="AEO27" s="27"/>
      <c r="AEP27" s="27"/>
      <c r="AEQ27" s="27"/>
      <c r="AER27" s="27"/>
      <c r="AES27" s="27"/>
      <c r="AET27" s="27"/>
      <c r="AEU27" s="27"/>
      <c r="AEV27" s="27"/>
      <c r="AEW27" s="27"/>
      <c r="AEX27" s="27"/>
      <c r="AEY27" s="27"/>
      <c r="AEZ27" s="27"/>
      <c r="AFA27" s="27"/>
      <c r="AFB27" s="27"/>
      <c r="AFC27" s="27"/>
      <c r="AFD27" s="27"/>
      <c r="AFE27" s="27"/>
      <c r="AFF27" s="27"/>
      <c r="AFG27" s="27"/>
      <c r="AFH27" s="27"/>
      <c r="AFI27" s="27"/>
      <c r="AFJ27" s="27"/>
      <c r="AFK27" s="27"/>
      <c r="AFL27" s="27"/>
      <c r="AFM27" s="27"/>
      <c r="AFN27" s="27"/>
      <c r="AFO27" s="27"/>
      <c r="AFP27" s="27"/>
      <c r="AFQ27" s="27"/>
      <c r="AFR27" s="27"/>
      <c r="AFS27" s="27"/>
      <c r="AFT27" s="27"/>
      <c r="AFU27" s="27"/>
      <c r="AFV27" s="27"/>
      <c r="AFW27" s="27"/>
      <c r="AFX27" s="27"/>
      <c r="AFY27" s="27"/>
      <c r="AFZ27" s="27"/>
      <c r="AGA27" s="27"/>
      <c r="AGB27" s="27"/>
      <c r="AGC27" s="27"/>
      <c r="AGD27" s="27"/>
      <c r="AGE27" s="27"/>
      <c r="AGF27" s="27"/>
      <c r="AGG27" s="27"/>
      <c r="AGH27" s="27"/>
      <c r="AGI27" s="27"/>
      <c r="AGJ27" s="27"/>
      <c r="AGK27" s="27"/>
      <c r="AGL27" s="27"/>
      <c r="AGM27" s="27"/>
      <c r="AGN27" s="27"/>
      <c r="AGO27" s="27"/>
      <c r="AGP27" s="27"/>
      <c r="AGQ27" s="27"/>
      <c r="AGR27" s="27"/>
      <c r="AGS27" s="27"/>
      <c r="AGT27" s="27"/>
      <c r="AGU27" s="27"/>
      <c r="AGV27" s="27"/>
      <c r="AGW27" s="27"/>
      <c r="AGX27" s="27"/>
      <c r="AGY27" s="27"/>
      <c r="AGZ27" s="27"/>
      <c r="AHA27" s="27"/>
      <c r="AHB27" s="27"/>
      <c r="AHC27" s="27"/>
      <c r="AHD27" s="27"/>
      <c r="AHE27" s="27"/>
      <c r="AHF27" s="27"/>
      <c r="AHG27" s="27"/>
      <c r="AHH27" s="27"/>
      <c r="AHI27" s="27"/>
      <c r="AHJ27" s="27"/>
      <c r="AHK27" s="27"/>
      <c r="AHL27" s="27"/>
      <c r="AHM27" s="27"/>
      <c r="AHN27" s="27"/>
      <c r="AHO27" s="27"/>
      <c r="AHP27" s="27"/>
      <c r="AHQ27" s="27"/>
      <c r="AHR27" s="27"/>
      <c r="AHS27" s="27"/>
      <c r="AHT27" s="27"/>
      <c r="AHU27" s="27"/>
      <c r="AHV27" s="27"/>
      <c r="AHW27" s="27"/>
      <c r="AHX27" s="27"/>
      <c r="AHY27" s="27"/>
      <c r="AHZ27" s="27"/>
      <c r="AIA27" s="27"/>
      <c r="AIB27" s="27"/>
      <c r="AIC27" s="27"/>
      <c r="AID27" s="27"/>
      <c r="AIE27" s="27"/>
      <c r="AIF27" s="27"/>
      <c r="AIG27" s="27"/>
      <c r="AIH27" s="27"/>
      <c r="AII27" s="27"/>
      <c r="AIJ27" s="27"/>
      <c r="AIK27" s="27"/>
      <c r="AIL27" s="27"/>
      <c r="AIM27" s="27"/>
      <c r="AIN27" s="27"/>
      <c r="AIO27" s="27"/>
      <c r="AIP27" s="27"/>
      <c r="AIQ27" s="27"/>
      <c r="AIR27" s="27"/>
      <c r="AIS27" s="27"/>
      <c r="AIT27" s="27"/>
      <c r="AIU27" s="27"/>
      <c r="AIV27" s="27"/>
      <c r="AIW27" s="27"/>
      <c r="AIX27" s="27"/>
      <c r="AIY27" s="27"/>
      <c r="AIZ27" s="27"/>
      <c r="AJA27" s="27"/>
      <c r="AJB27" s="27"/>
      <c r="AJC27" s="27"/>
      <c r="AJD27" s="27"/>
      <c r="AJE27" s="27"/>
      <c r="AJF27" s="27"/>
      <c r="AJG27" s="27"/>
      <c r="AJH27" s="27"/>
      <c r="AJI27" s="27"/>
      <c r="AJJ27" s="27"/>
      <c r="AJK27" s="27"/>
      <c r="AJL27" s="27"/>
      <c r="AJM27" s="27"/>
      <c r="AJN27" s="27"/>
      <c r="AJO27" s="27"/>
      <c r="AJP27" s="27"/>
      <c r="AJQ27" s="27"/>
      <c r="AJR27" s="27"/>
      <c r="AJS27" s="27"/>
      <c r="AJT27" s="27"/>
      <c r="AJU27" s="27"/>
      <c r="AJV27" s="27"/>
      <c r="AJW27" s="27"/>
      <c r="AJX27" s="27"/>
      <c r="AJY27" s="27"/>
      <c r="AJZ27" s="27"/>
      <c r="AKA27" s="27"/>
      <c r="AKB27" s="27"/>
      <c r="AKC27" s="27"/>
      <c r="AKD27" s="27"/>
      <c r="AKE27" s="27"/>
      <c r="AKF27" s="27"/>
      <c r="AKG27" s="27"/>
      <c r="AKH27" s="27"/>
      <c r="AKI27" s="27"/>
      <c r="AKJ27" s="27"/>
      <c r="AKK27" s="27"/>
      <c r="AKL27" s="27"/>
      <c r="AKM27" s="27"/>
      <c r="AKN27" s="27"/>
      <c r="AKO27" s="27"/>
      <c r="AKP27" s="27"/>
      <c r="AKQ27" s="27"/>
      <c r="AKR27" s="27"/>
      <c r="AKS27" s="27"/>
      <c r="AKT27" s="27"/>
      <c r="AKU27" s="27"/>
      <c r="AKV27" s="27"/>
      <c r="AKW27" s="27"/>
      <c r="AKX27" s="27"/>
      <c r="AKY27" s="27"/>
      <c r="AKZ27" s="27"/>
      <c r="ALA27" s="27"/>
      <c r="ALB27" s="27"/>
      <c r="ALC27" s="27"/>
      <c r="ALD27" s="27"/>
      <c r="ALE27" s="27"/>
      <c r="ALF27" s="27"/>
      <c r="ALG27" s="27"/>
      <c r="ALH27" s="27"/>
      <c r="ALI27" s="27"/>
      <c r="ALJ27" s="27"/>
      <c r="ALK27" s="27"/>
      <c r="ALL27" s="27"/>
      <c r="ALM27" s="27"/>
      <c r="ALN27" s="27"/>
      <c r="ALO27" s="27"/>
      <c r="ALP27" s="27"/>
      <c r="ALQ27" s="27"/>
      <c r="ALR27" s="27"/>
      <c r="ALS27" s="27"/>
      <c r="ALT27" s="27"/>
      <c r="ALU27" s="27"/>
      <c r="ALV27" s="27"/>
      <c r="ALW27" s="27"/>
      <c r="ALX27" s="27"/>
      <c r="ALY27" s="27"/>
      <c r="ALZ27" s="27"/>
      <c r="AMA27" s="27"/>
      <c r="AMB27" s="27"/>
      <c r="AMC27" s="27"/>
      <c r="AMD27" s="27"/>
      <c r="AME27" s="27"/>
      <c r="AMF27" s="27"/>
      <c r="AMG27" s="27"/>
      <c r="AMH27" s="27"/>
      <c r="AMI27" s="27"/>
      <c r="AMJ27" s="27"/>
      <c r="AMK27" s="27"/>
      <c r="AML27" s="27"/>
      <c r="AMM27" s="27"/>
      <c r="AMN27" s="27"/>
      <c r="AMO27" s="27"/>
    </row>
    <row r="28" spans="1:1029" ht="15.75" x14ac:dyDescent="0.25">
      <c r="A28" s="31" t="str">
        <f>IF(B12="Deutsch","Zimmerer / Holzbau",IF(B12="English","carpenter"))</f>
        <v>Zimmerer / Holzbau</v>
      </c>
      <c r="B28" s="41" t="str">
        <f>IF(D20="Ja",B18*5/100,IF(D20="Yes",B18*5/100,IF(D20="Nein","",IF(D20="No",""))))</f>
        <v/>
      </c>
      <c r="C28" s="18"/>
      <c r="D28" s="41" t="str">
        <f>IF(D20="Ja",B28*50/100,IF(D20="Yes",B28*50/100,IF(D20="Nein","",IF(D20="No",""))))</f>
        <v/>
      </c>
      <c r="E28" s="18"/>
      <c r="F28" s="41" t="str">
        <f>IF(D20="Ja",B28*50/100,IF(D20="Yes",B28*50/100,IF(D20="Nein","",IF(D20="No",""))))</f>
        <v/>
      </c>
      <c r="G28" s="18"/>
      <c r="H28" s="41"/>
      <c r="I28" s="18"/>
      <c r="J28" s="42"/>
      <c r="K28" s="30"/>
      <c r="L28" s="19"/>
      <c r="M28" s="3"/>
      <c r="N28" s="3"/>
    </row>
    <row r="29" spans="1:1029" s="54" customFormat="1" ht="8.25" customHeight="1" x14ac:dyDescent="0.25">
      <c r="A29" s="31"/>
      <c r="B29" s="18"/>
      <c r="C29" s="18"/>
      <c r="D29" s="53"/>
      <c r="E29" s="18"/>
      <c r="F29" s="53"/>
      <c r="G29" s="18"/>
      <c r="H29" s="18"/>
      <c r="I29" s="18"/>
      <c r="J29" s="19"/>
      <c r="K29" s="19"/>
      <c r="L29" s="1"/>
      <c r="M29" s="3"/>
      <c r="N29" s="3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  <c r="IV29" s="27"/>
      <c r="IW29" s="27"/>
      <c r="IX29" s="27"/>
      <c r="IY29" s="27"/>
      <c r="IZ29" s="27"/>
      <c r="JA29" s="27"/>
      <c r="JB29" s="27"/>
      <c r="JC29" s="27"/>
      <c r="JD29" s="27"/>
      <c r="JE29" s="27"/>
      <c r="JF29" s="27"/>
      <c r="JG29" s="27"/>
      <c r="JH29" s="27"/>
      <c r="JI29" s="27"/>
      <c r="JJ29" s="27"/>
      <c r="JK29" s="27"/>
      <c r="JL29" s="27"/>
      <c r="JM29" s="27"/>
      <c r="JN29" s="27"/>
      <c r="JO29" s="27"/>
      <c r="JP29" s="27"/>
      <c r="JQ29" s="27"/>
      <c r="JR29" s="27"/>
      <c r="JS29" s="27"/>
      <c r="JT29" s="27"/>
      <c r="JU29" s="27"/>
      <c r="JV29" s="27"/>
      <c r="JW29" s="27"/>
      <c r="JX29" s="27"/>
      <c r="JY29" s="27"/>
      <c r="JZ29" s="27"/>
      <c r="KA29" s="27"/>
      <c r="KB29" s="27"/>
      <c r="KC29" s="27"/>
      <c r="KD29" s="27"/>
      <c r="KE29" s="27"/>
      <c r="KF29" s="27"/>
      <c r="KG29" s="27"/>
      <c r="KH29" s="27"/>
      <c r="KI29" s="27"/>
      <c r="KJ29" s="27"/>
      <c r="KK29" s="27"/>
      <c r="KL29" s="27"/>
      <c r="KM29" s="27"/>
      <c r="KN29" s="27"/>
      <c r="KO29" s="27"/>
      <c r="KP29" s="27"/>
      <c r="KQ29" s="27"/>
      <c r="KR29" s="27"/>
      <c r="KS29" s="27"/>
      <c r="KT29" s="27"/>
      <c r="KU29" s="27"/>
      <c r="KV29" s="27"/>
      <c r="KW29" s="27"/>
      <c r="KX29" s="27"/>
      <c r="KY29" s="27"/>
      <c r="KZ29" s="27"/>
      <c r="LA29" s="27"/>
      <c r="LB29" s="27"/>
      <c r="LC29" s="27"/>
      <c r="LD29" s="27"/>
      <c r="LE29" s="27"/>
      <c r="LF29" s="27"/>
      <c r="LG29" s="27"/>
      <c r="LH29" s="27"/>
      <c r="LI29" s="27"/>
      <c r="LJ29" s="27"/>
      <c r="LK29" s="27"/>
      <c r="LL29" s="27"/>
      <c r="LM29" s="27"/>
      <c r="LN29" s="27"/>
      <c r="LO29" s="27"/>
      <c r="LP29" s="27"/>
      <c r="LQ29" s="27"/>
      <c r="LR29" s="27"/>
      <c r="LS29" s="27"/>
      <c r="LT29" s="27"/>
      <c r="LU29" s="27"/>
      <c r="LV29" s="27"/>
      <c r="LW29" s="27"/>
      <c r="LX29" s="27"/>
      <c r="LY29" s="27"/>
      <c r="LZ29" s="27"/>
      <c r="MA29" s="27"/>
      <c r="MB29" s="27"/>
      <c r="MC29" s="27"/>
      <c r="MD29" s="27"/>
      <c r="ME29" s="27"/>
      <c r="MF29" s="27"/>
      <c r="MG29" s="27"/>
      <c r="MH29" s="27"/>
      <c r="MI29" s="27"/>
      <c r="MJ29" s="27"/>
      <c r="MK29" s="27"/>
      <c r="ML29" s="27"/>
      <c r="MM29" s="27"/>
      <c r="MN29" s="27"/>
      <c r="MO29" s="27"/>
      <c r="MP29" s="27"/>
      <c r="MQ29" s="27"/>
      <c r="MR29" s="27"/>
      <c r="MS29" s="27"/>
      <c r="MT29" s="27"/>
      <c r="MU29" s="27"/>
      <c r="MV29" s="27"/>
      <c r="MW29" s="27"/>
      <c r="MX29" s="27"/>
      <c r="MY29" s="27"/>
      <c r="MZ29" s="27"/>
      <c r="NA29" s="27"/>
      <c r="NB29" s="27"/>
      <c r="NC29" s="27"/>
      <c r="ND29" s="27"/>
      <c r="NE29" s="27"/>
      <c r="NF29" s="27"/>
      <c r="NG29" s="27"/>
      <c r="NH29" s="27"/>
      <c r="NI29" s="27"/>
      <c r="NJ29" s="27"/>
      <c r="NK29" s="27"/>
      <c r="NL29" s="27"/>
      <c r="NM29" s="27"/>
      <c r="NN29" s="27"/>
      <c r="NO29" s="27"/>
      <c r="NP29" s="27"/>
      <c r="NQ29" s="27"/>
      <c r="NR29" s="27"/>
      <c r="NS29" s="27"/>
      <c r="NT29" s="27"/>
      <c r="NU29" s="27"/>
      <c r="NV29" s="27"/>
      <c r="NW29" s="27"/>
      <c r="NX29" s="27"/>
      <c r="NY29" s="27"/>
      <c r="NZ29" s="27"/>
      <c r="OA29" s="27"/>
      <c r="OB29" s="27"/>
      <c r="OC29" s="27"/>
      <c r="OD29" s="27"/>
      <c r="OE29" s="27"/>
      <c r="OF29" s="27"/>
      <c r="OG29" s="27"/>
      <c r="OH29" s="27"/>
      <c r="OI29" s="27"/>
      <c r="OJ29" s="27"/>
      <c r="OK29" s="27"/>
      <c r="OL29" s="27"/>
      <c r="OM29" s="27"/>
      <c r="ON29" s="27"/>
      <c r="OO29" s="27"/>
      <c r="OP29" s="27"/>
      <c r="OQ29" s="27"/>
      <c r="OR29" s="27"/>
      <c r="OS29" s="27"/>
      <c r="OT29" s="27"/>
      <c r="OU29" s="27"/>
      <c r="OV29" s="27"/>
      <c r="OW29" s="27"/>
      <c r="OX29" s="27"/>
      <c r="OY29" s="27"/>
      <c r="OZ29" s="27"/>
      <c r="PA29" s="27"/>
      <c r="PB29" s="27"/>
      <c r="PC29" s="27"/>
      <c r="PD29" s="27"/>
      <c r="PE29" s="27"/>
      <c r="PF29" s="27"/>
      <c r="PG29" s="27"/>
      <c r="PH29" s="27"/>
      <c r="PI29" s="27"/>
      <c r="PJ29" s="27"/>
      <c r="PK29" s="27"/>
      <c r="PL29" s="27"/>
      <c r="PM29" s="27"/>
      <c r="PN29" s="27"/>
      <c r="PO29" s="27"/>
      <c r="PP29" s="27"/>
      <c r="PQ29" s="27"/>
      <c r="PR29" s="27"/>
      <c r="PS29" s="27"/>
      <c r="PT29" s="27"/>
      <c r="PU29" s="27"/>
      <c r="PV29" s="27"/>
      <c r="PW29" s="27"/>
      <c r="PX29" s="27"/>
      <c r="PY29" s="27"/>
      <c r="PZ29" s="27"/>
      <c r="QA29" s="27"/>
      <c r="QB29" s="27"/>
      <c r="QC29" s="27"/>
      <c r="QD29" s="27"/>
      <c r="QE29" s="27"/>
      <c r="QF29" s="27"/>
      <c r="QG29" s="27"/>
      <c r="QH29" s="27"/>
      <c r="QI29" s="27"/>
      <c r="QJ29" s="27"/>
      <c r="QK29" s="27"/>
      <c r="QL29" s="27"/>
      <c r="QM29" s="27"/>
      <c r="QN29" s="27"/>
      <c r="QO29" s="27"/>
      <c r="QP29" s="27"/>
      <c r="QQ29" s="27"/>
      <c r="QR29" s="27"/>
      <c r="QS29" s="27"/>
      <c r="QT29" s="27"/>
      <c r="QU29" s="27"/>
      <c r="QV29" s="27"/>
      <c r="QW29" s="27"/>
      <c r="QX29" s="27"/>
      <c r="QY29" s="27"/>
      <c r="QZ29" s="27"/>
      <c r="RA29" s="27"/>
      <c r="RB29" s="27"/>
      <c r="RC29" s="27"/>
      <c r="RD29" s="27"/>
      <c r="RE29" s="27"/>
      <c r="RF29" s="27"/>
      <c r="RG29" s="27"/>
      <c r="RH29" s="27"/>
      <c r="RI29" s="27"/>
      <c r="RJ29" s="27"/>
      <c r="RK29" s="27"/>
      <c r="RL29" s="27"/>
      <c r="RM29" s="27"/>
      <c r="RN29" s="27"/>
      <c r="RO29" s="27"/>
      <c r="RP29" s="27"/>
      <c r="RQ29" s="27"/>
      <c r="RR29" s="27"/>
      <c r="RS29" s="27"/>
      <c r="RT29" s="27"/>
      <c r="RU29" s="27"/>
      <c r="RV29" s="27"/>
      <c r="RW29" s="27"/>
      <c r="RX29" s="27"/>
      <c r="RY29" s="27"/>
      <c r="RZ29" s="27"/>
      <c r="SA29" s="27"/>
      <c r="SB29" s="27"/>
      <c r="SC29" s="27"/>
      <c r="SD29" s="27"/>
      <c r="SE29" s="27"/>
      <c r="SF29" s="27"/>
      <c r="SG29" s="27"/>
      <c r="SH29" s="27"/>
      <c r="SI29" s="27"/>
      <c r="SJ29" s="27"/>
      <c r="SK29" s="27"/>
      <c r="SL29" s="27"/>
      <c r="SM29" s="27"/>
      <c r="SN29" s="27"/>
      <c r="SO29" s="27"/>
      <c r="SP29" s="27"/>
      <c r="SQ29" s="27"/>
      <c r="SR29" s="27"/>
      <c r="SS29" s="27"/>
      <c r="ST29" s="27"/>
      <c r="SU29" s="27"/>
      <c r="SV29" s="27"/>
      <c r="SW29" s="27"/>
      <c r="SX29" s="27"/>
      <c r="SY29" s="27"/>
      <c r="SZ29" s="27"/>
      <c r="TA29" s="27"/>
      <c r="TB29" s="27"/>
      <c r="TC29" s="27"/>
      <c r="TD29" s="27"/>
      <c r="TE29" s="27"/>
      <c r="TF29" s="27"/>
      <c r="TG29" s="27"/>
      <c r="TH29" s="27"/>
      <c r="TI29" s="27"/>
      <c r="TJ29" s="27"/>
      <c r="TK29" s="27"/>
      <c r="TL29" s="27"/>
      <c r="TM29" s="27"/>
      <c r="TN29" s="27"/>
      <c r="TO29" s="27"/>
      <c r="TP29" s="27"/>
      <c r="TQ29" s="27"/>
      <c r="TR29" s="27"/>
      <c r="TS29" s="27"/>
      <c r="TT29" s="27"/>
      <c r="TU29" s="27"/>
      <c r="TV29" s="27"/>
      <c r="TW29" s="27"/>
      <c r="TX29" s="27"/>
      <c r="TY29" s="27"/>
      <c r="TZ29" s="27"/>
      <c r="UA29" s="27"/>
      <c r="UB29" s="27"/>
      <c r="UC29" s="27"/>
      <c r="UD29" s="27"/>
      <c r="UE29" s="27"/>
      <c r="UF29" s="27"/>
      <c r="UG29" s="27"/>
      <c r="UH29" s="27"/>
      <c r="UI29" s="27"/>
      <c r="UJ29" s="27"/>
      <c r="UK29" s="27"/>
      <c r="UL29" s="27"/>
      <c r="UM29" s="27"/>
      <c r="UN29" s="27"/>
      <c r="UO29" s="27"/>
      <c r="UP29" s="27"/>
      <c r="UQ29" s="27"/>
      <c r="UR29" s="27"/>
      <c r="US29" s="27"/>
      <c r="UT29" s="27"/>
      <c r="UU29" s="27"/>
      <c r="UV29" s="27"/>
      <c r="UW29" s="27"/>
      <c r="UX29" s="27"/>
      <c r="UY29" s="27"/>
      <c r="UZ29" s="27"/>
      <c r="VA29" s="27"/>
      <c r="VB29" s="27"/>
      <c r="VC29" s="27"/>
      <c r="VD29" s="27"/>
      <c r="VE29" s="27"/>
      <c r="VF29" s="27"/>
      <c r="VG29" s="27"/>
      <c r="VH29" s="27"/>
      <c r="VI29" s="27"/>
      <c r="VJ29" s="27"/>
      <c r="VK29" s="27"/>
      <c r="VL29" s="27"/>
      <c r="VM29" s="27"/>
      <c r="VN29" s="27"/>
      <c r="VO29" s="27"/>
      <c r="VP29" s="27"/>
      <c r="VQ29" s="27"/>
      <c r="VR29" s="27"/>
      <c r="VS29" s="27"/>
      <c r="VT29" s="27"/>
      <c r="VU29" s="27"/>
      <c r="VV29" s="27"/>
      <c r="VW29" s="27"/>
      <c r="VX29" s="27"/>
      <c r="VY29" s="27"/>
      <c r="VZ29" s="27"/>
      <c r="WA29" s="27"/>
      <c r="WB29" s="27"/>
      <c r="WC29" s="27"/>
      <c r="WD29" s="27"/>
      <c r="WE29" s="27"/>
      <c r="WF29" s="27"/>
      <c r="WG29" s="27"/>
      <c r="WH29" s="27"/>
      <c r="WI29" s="27"/>
      <c r="WJ29" s="27"/>
      <c r="WK29" s="27"/>
      <c r="WL29" s="27"/>
      <c r="WM29" s="27"/>
      <c r="WN29" s="27"/>
      <c r="WO29" s="27"/>
      <c r="WP29" s="27"/>
      <c r="WQ29" s="27"/>
      <c r="WR29" s="27"/>
      <c r="WS29" s="27"/>
      <c r="WT29" s="27"/>
      <c r="WU29" s="27"/>
      <c r="WV29" s="27"/>
      <c r="WW29" s="27"/>
      <c r="WX29" s="27"/>
      <c r="WY29" s="27"/>
      <c r="WZ29" s="27"/>
      <c r="XA29" s="27"/>
      <c r="XB29" s="27"/>
      <c r="XC29" s="27"/>
      <c r="XD29" s="27"/>
      <c r="XE29" s="27"/>
      <c r="XF29" s="27"/>
      <c r="XG29" s="27"/>
      <c r="XH29" s="27"/>
      <c r="XI29" s="27"/>
      <c r="XJ29" s="27"/>
      <c r="XK29" s="27"/>
      <c r="XL29" s="27"/>
      <c r="XM29" s="27"/>
      <c r="XN29" s="27"/>
      <c r="XO29" s="27"/>
      <c r="XP29" s="27"/>
      <c r="XQ29" s="27"/>
      <c r="XR29" s="27"/>
      <c r="XS29" s="27"/>
      <c r="XT29" s="27"/>
      <c r="XU29" s="27"/>
      <c r="XV29" s="27"/>
      <c r="XW29" s="27"/>
      <c r="XX29" s="27"/>
      <c r="XY29" s="27"/>
      <c r="XZ29" s="27"/>
      <c r="YA29" s="27"/>
      <c r="YB29" s="27"/>
      <c r="YC29" s="27"/>
      <c r="YD29" s="27"/>
      <c r="YE29" s="27"/>
      <c r="YF29" s="27"/>
      <c r="YG29" s="27"/>
      <c r="YH29" s="27"/>
      <c r="YI29" s="27"/>
      <c r="YJ29" s="27"/>
      <c r="YK29" s="27"/>
      <c r="YL29" s="27"/>
      <c r="YM29" s="27"/>
      <c r="YN29" s="27"/>
      <c r="YO29" s="27"/>
      <c r="YP29" s="27"/>
      <c r="YQ29" s="27"/>
      <c r="YR29" s="27"/>
      <c r="YS29" s="27"/>
      <c r="YT29" s="27"/>
      <c r="YU29" s="27"/>
      <c r="YV29" s="27"/>
      <c r="YW29" s="27"/>
      <c r="YX29" s="27"/>
      <c r="YY29" s="27"/>
      <c r="YZ29" s="27"/>
      <c r="ZA29" s="27"/>
      <c r="ZB29" s="27"/>
      <c r="ZC29" s="27"/>
      <c r="ZD29" s="27"/>
      <c r="ZE29" s="27"/>
      <c r="ZF29" s="27"/>
      <c r="ZG29" s="27"/>
      <c r="ZH29" s="27"/>
      <c r="ZI29" s="27"/>
      <c r="ZJ29" s="27"/>
      <c r="ZK29" s="27"/>
      <c r="ZL29" s="27"/>
      <c r="ZM29" s="27"/>
      <c r="ZN29" s="27"/>
      <c r="ZO29" s="27"/>
      <c r="ZP29" s="27"/>
      <c r="ZQ29" s="27"/>
      <c r="ZR29" s="27"/>
      <c r="ZS29" s="27"/>
      <c r="ZT29" s="27"/>
      <c r="ZU29" s="27"/>
      <c r="ZV29" s="27"/>
      <c r="ZW29" s="27"/>
      <c r="ZX29" s="27"/>
      <c r="ZY29" s="27"/>
      <c r="ZZ29" s="27"/>
      <c r="AAA29" s="27"/>
      <c r="AAB29" s="27"/>
      <c r="AAC29" s="27"/>
      <c r="AAD29" s="27"/>
      <c r="AAE29" s="27"/>
      <c r="AAF29" s="27"/>
      <c r="AAG29" s="27"/>
      <c r="AAH29" s="27"/>
      <c r="AAI29" s="27"/>
      <c r="AAJ29" s="27"/>
      <c r="AAK29" s="27"/>
      <c r="AAL29" s="27"/>
      <c r="AAM29" s="27"/>
      <c r="AAN29" s="27"/>
      <c r="AAO29" s="27"/>
      <c r="AAP29" s="27"/>
      <c r="AAQ29" s="27"/>
      <c r="AAR29" s="27"/>
      <c r="AAS29" s="27"/>
      <c r="AAT29" s="27"/>
      <c r="AAU29" s="27"/>
      <c r="AAV29" s="27"/>
      <c r="AAW29" s="27"/>
      <c r="AAX29" s="27"/>
      <c r="AAY29" s="27"/>
      <c r="AAZ29" s="27"/>
      <c r="ABA29" s="27"/>
      <c r="ABB29" s="27"/>
      <c r="ABC29" s="27"/>
      <c r="ABD29" s="27"/>
      <c r="ABE29" s="27"/>
      <c r="ABF29" s="27"/>
      <c r="ABG29" s="27"/>
      <c r="ABH29" s="27"/>
      <c r="ABI29" s="27"/>
      <c r="ABJ29" s="27"/>
      <c r="ABK29" s="27"/>
      <c r="ABL29" s="27"/>
      <c r="ABM29" s="27"/>
      <c r="ABN29" s="27"/>
      <c r="ABO29" s="27"/>
      <c r="ABP29" s="27"/>
      <c r="ABQ29" s="27"/>
      <c r="ABR29" s="27"/>
      <c r="ABS29" s="27"/>
      <c r="ABT29" s="27"/>
      <c r="ABU29" s="27"/>
      <c r="ABV29" s="27"/>
      <c r="ABW29" s="27"/>
      <c r="ABX29" s="27"/>
      <c r="ABY29" s="27"/>
      <c r="ABZ29" s="27"/>
      <c r="ACA29" s="27"/>
      <c r="ACB29" s="27"/>
      <c r="ACC29" s="27"/>
      <c r="ACD29" s="27"/>
      <c r="ACE29" s="27"/>
      <c r="ACF29" s="27"/>
      <c r="ACG29" s="27"/>
      <c r="ACH29" s="27"/>
      <c r="ACI29" s="27"/>
      <c r="ACJ29" s="27"/>
      <c r="ACK29" s="27"/>
      <c r="ACL29" s="27"/>
      <c r="ACM29" s="27"/>
      <c r="ACN29" s="27"/>
      <c r="ACO29" s="27"/>
      <c r="ACP29" s="27"/>
      <c r="ACQ29" s="27"/>
      <c r="ACR29" s="27"/>
      <c r="ACS29" s="27"/>
      <c r="ACT29" s="27"/>
      <c r="ACU29" s="27"/>
      <c r="ACV29" s="27"/>
      <c r="ACW29" s="27"/>
      <c r="ACX29" s="27"/>
      <c r="ACY29" s="27"/>
      <c r="ACZ29" s="27"/>
      <c r="ADA29" s="27"/>
      <c r="ADB29" s="27"/>
      <c r="ADC29" s="27"/>
      <c r="ADD29" s="27"/>
      <c r="ADE29" s="27"/>
      <c r="ADF29" s="27"/>
      <c r="ADG29" s="27"/>
      <c r="ADH29" s="27"/>
      <c r="ADI29" s="27"/>
      <c r="ADJ29" s="27"/>
      <c r="ADK29" s="27"/>
      <c r="ADL29" s="27"/>
      <c r="ADM29" s="27"/>
      <c r="ADN29" s="27"/>
      <c r="ADO29" s="27"/>
      <c r="ADP29" s="27"/>
      <c r="ADQ29" s="27"/>
      <c r="ADR29" s="27"/>
      <c r="ADS29" s="27"/>
      <c r="ADT29" s="27"/>
      <c r="ADU29" s="27"/>
      <c r="ADV29" s="27"/>
      <c r="ADW29" s="27"/>
      <c r="ADX29" s="27"/>
      <c r="ADY29" s="27"/>
      <c r="ADZ29" s="27"/>
      <c r="AEA29" s="27"/>
      <c r="AEB29" s="27"/>
      <c r="AEC29" s="27"/>
      <c r="AED29" s="27"/>
      <c r="AEE29" s="27"/>
      <c r="AEF29" s="27"/>
      <c r="AEG29" s="27"/>
      <c r="AEH29" s="27"/>
      <c r="AEI29" s="27"/>
      <c r="AEJ29" s="27"/>
      <c r="AEK29" s="27"/>
      <c r="AEL29" s="27"/>
      <c r="AEM29" s="27"/>
      <c r="AEN29" s="27"/>
      <c r="AEO29" s="27"/>
      <c r="AEP29" s="27"/>
      <c r="AEQ29" s="27"/>
      <c r="AER29" s="27"/>
      <c r="AES29" s="27"/>
      <c r="AET29" s="27"/>
      <c r="AEU29" s="27"/>
      <c r="AEV29" s="27"/>
      <c r="AEW29" s="27"/>
      <c r="AEX29" s="27"/>
      <c r="AEY29" s="27"/>
      <c r="AEZ29" s="27"/>
      <c r="AFA29" s="27"/>
      <c r="AFB29" s="27"/>
      <c r="AFC29" s="27"/>
      <c r="AFD29" s="27"/>
      <c r="AFE29" s="27"/>
      <c r="AFF29" s="27"/>
      <c r="AFG29" s="27"/>
      <c r="AFH29" s="27"/>
      <c r="AFI29" s="27"/>
      <c r="AFJ29" s="27"/>
      <c r="AFK29" s="27"/>
      <c r="AFL29" s="27"/>
      <c r="AFM29" s="27"/>
      <c r="AFN29" s="27"/>
      <c r="AFO29" s="27"/>
      <c r="AFP29" s="27"/>
      <c r="AFQ29" s="27"/>
      <c r="AFR29" s="27"/>
      <c r="AFS29" s="27"/>
      <c r="AFT29" s="27"/>
      <c r="AFU29" s="27"/>
      <c r="AFV29" s="27"/>
      <c r="AFW29" s="27"/>
      <c r="AFX29" s="27"/>
      <c r="AFY29" s="27"/>
      <c r="AFZ29" s="27"/>
      <c r="AGA29" s="27"/>
      <c r="AGB29" s="27"/>
      <c r="AGC29" s="27"/>
      <c r="AGD29" s="27"/>
      <c r="AGE29" s="27"/>
      <c r="AGF29" s="27"/>
      <c r="AGG29" s="27"/>
      <c r="AGH29" s="27"/>
      <c r="AGI29" s="27"/>
      <c r="AGJ29" s="27"/>
      <c r="AGK29" s="27"/>
      <c r="AGL29" s="27"/>
      <c r="AGM29" s="27"/>
      <c r="AGN29" s="27"/>
      <c r="AGO29" s="27"/>
      <c r="AGP29" s="27"/>
      <c r="AGQ29" s="27"/>
      <c r="AGR29" s="27"/>
      <c r="AGS29" s="27"/>
      <c r="AGT29" s="27"/>
      <c r="AGU29" s="27"/>
      <c r="AGV29" s="27"/>
      <c r="AGW29" s="27"/>
      <c r="AGX29" s="27"/>
      <c r="AGY29" s="27"/>
      <c r="AGZ29" s="27"/>
      <c r="AHA29" s="27"/>
      <c r="AHB29" s="27"/>
      <c r="AHC29" s="27"/>
      <c r="AHD29" s="27"/>
      <c r="AHE29" s="27"/>
      <c r="AHF29" s="27"/>
      <c r="AHG29" s="27"/>
      <c r="AHH29" s="27"/>
      <c r="AHI29" s="27"/>
      <c r="AHJ29" s="27"/>
      <c r="AHK29" s="27"/>
      <c r="AHL29" s="27"/>
      <c r="AHM29" s="27"/>
      <c r="AHN29" s="27"/>
      <c r="AHO29" s="27"/>
      <c r="AHP29" s="27"/>
      <c r="AHQ29" s="27"/>
      <c r="AHR29" s="27"/>
      <c r="AHS29" s="27"/>
      <c r="AHT29" s="27"/>
      <c r="AHU29" s="27"/>
      <c r="AHV29" s="27"/>
      <c r="AHW29" s="27"/>
      <c r="AHX29" s="27"/>
      <c r="AHY29" s="27"/>
      <c r="AHZ29" s="27"/>
      <c r="AIA29" s="27"/>
      <c r="AIB29" s="27"/>
      <c r="AIC29" s="27"/>
      <c r="AID29" s="27"/>
      <c r="AIE29" s="27"/>
      <c r="AIF29" s="27"/>
      <c r="AIG29" s="27"/>
      <c r="AIH29" s="27"/>
      <c r="AII29" s="27"/>
      <c r="AIJ29" s="27"/>
      <c r="AIK29" s="27"/>
      <c r="AIL29" s="27"/>
      <c r="AIM29" s="27"/>
      <c r="AIN29" s="27"/>
      <c r="AIO29" s="27"/>
      <c r="AIP29" s="27"/>
      <c r="AIQ29" s="27"/>
      <c r="AIR29" s="27"/>
      <c r="AIS29" s="27"/>
      <c r="AIT29" s="27"/>
      <c r="AIU29" s="27"/>
      <c r="AIV29" s="27"/>
      <c r="AIW29" s="27"/>
      <c r="AIX29" s="27"/>
      <c r="AIY29" s="27"/>
      <c r="AIZ29" s="27"/>
      <c r="AJA29" s="27"/>
      <c r="AJB29" s="27"/>
      <c r="AJC29" s="27"/>
      <c r="AJD29" s="27"/>
      <c r="AJE29" s="27"/>
      <c r="AJF29" s="27"/>
      <c r="AJG29" s="27"/>
      <c r="AJH29" s="27"/>
      <c r="AJI29" s="27"/>
      <c r="AJJ29" s="27"/>
      <c r="AJK29" s="27"/>
      <c r="AJL29" s="27"/>
      <c r="AJM29" s="27"/>
      <c r="AJN29" s="27"/>
      <c r="AJO29" s="27"/>
      <c r="AJP29" s="27"/>
      <c r="AJQ29" s="27"/>
      <c r="AJR29" s="27"/>
      <c r="AJS29" s="27"/>
      <c r="AJT29" s="27"/>
      <c r="AJU29" s="27"/>
      <c r="AJV29" s="27"/>
      <c r="AJW29" s="27"/>
      <c r="AJX29" s="27"/>
      <c r="AJY29" s="27"/>
      <c r="AJZ29" s="27"/>
      <c r="AKA29" s="27"/>
      <c r="AKB29" s="27"/>
      <c r="AKC29" s="27"/>
      <c r="AKD29" s="27"/>
      <c r="AKE29" s="27"/>
      <c r="AKF29" s="27"/>
      <c r="AKG29" s="27"/>
      <c r="AKH29" s="27"/>
      <c r="AKI29" s="27"/>
      <c r="AKJ29" s="27"/>
      <c r="AKK29" s="27"/>
      <c r="AKL29" s="27"/>
      <c r="AKM29" s="27"/>
      <c r="AKN29" s="27"/>
      <c r="AKO29" s="27"/>
      <c r="AKP29" s="27"/>
      <c r="AKQ29" s="27"/>
      <c r="AKR29" s="27"/>
      <c r="AKS29" s="27"/>
      <c r="AKT29" s="27"/>
      <c r="AKU29" s="27"/>
      <c r="AKV29" s="27"/>
      <c r="AKW29" s="27"/>
      <c r="AKX29" s="27"/>
      <c r="AKY29" s="27"/>
      <c r="AKZ29" s="27"/>
      <c r="ALA29" s="27"/>
      <c r="ALB29" s="27"/>
      <c r="ALC29" s="27"/>
      <c r="ALD29" s="27"/>
      <c r="ALE29" s="27"/>
      <c r="ALF29" s="27"/>
      <c r="ALG29" s="27"/>
      <c r="ALH29" s="27"/>
      <c r="ALI29" s="27"/>
      <c r="ALJ29" s="27"/>
      <c r="ALK29" s="27"/>
      <c r="ALL29" s="27"/>
      <c r="ALM29" s="27"/>
      <c r="ALN29" s="27"/>
      <c r="ALO29" s="27"/>
      <c r="ALP29" s="27"/>
      <c r="ALQ29" s="27"/>
      <c r="ALR29" s="27"/>
      <c r="ALS29" s="27"/>
      <c r="ALT29" s="27"/>
      <c r="ALU29" s="27"/>
      <c r="ALV29" s="27"/>
      <c r="ALW29" s="27"/>
      <c r="ALX29" s="27"/>
      <c r="ALY29" s="27"/>
      <c r="ALZ29" s="27"/>
      <c r="AMA29" s="27"/>
      <c r="AMB29" s="27"/>
      <c r="AMC29" s="27"/>
      <c r="AMD29" s="27"/>
      <c r="AME29" s="27"/>
      <c r="AMF29" s="27"/>
      <c r="AMG29" s="27"/>
      <c r="AMH29" s="27"/>
      <c r="AMI29" s="27"/>
      <c r="AMJ29" s="27"/>
      <c r="AMK29" s="27"/>
      <c r="AML29" s="27"/>
      <c r="AMM29" s="27"/>
      <c r="AMN29" s="27"/>
      <c r="AMO29" s="27"/>
    </row>
    <row r="30" spans="1:1029" ht="15.75" x14ac:dyDescent="0.25">
      <c r="A30" s="31" t="str">
        <f>IF(B12="Deutsch","Wärmedämmung",IF(B12="English","insulation"))</f>
        <v>Wärmedämmung</v>
      </c>
      <c r="B30" s="41" t="str">
        <f>IF(D20="Ja",B18*5/100,IF(D20="Yes",B18*5/100,IF(D20="Nein","",IF(D20="No",""))))</f>
        <v/>
      </c>
      <c r="C30" s="18"/>
      <c r="D30" s="41" t="str">
        <f>IF(D20="Ja",B30*65/100,IF(D20="Yes",B30*65/100,IF(D20="Nein","",IF(D20="No",""))))</f>
        <v/>
      </c>
      <c r="E30" s="18"/>
      <c r="F30" s="41" t="str">
        <f>IF(D20="Ja",B30*35/100,IF(D20="Yes",B30*35/100,IF(D20="Nein","",IF(D20="No",""))))</f>
        <v/>
      </c>
      <c r="G30" s="18"/>
      <c r="H30" s="41"/>
      <c r="I30" s="18"/>
      <c r="J30" s="42"/>
      <c r="K30" s="30"/>
      <c r="L30" s="19"/>
      <c r="M30" s="12"/>
      <c r="N30" s="8"/>
    </row>
    <row r="31" spans="1:1029" s="54" customFormat="1" ht="8.25" customHeight="1" x14ac:dyDescent="0.25">
      <c r="A31" s="31"/>
      <c r="B31" s="18"/>
      <c r="C31" s="18"/>
      <c r="D31" s="53"/>
      <c r="E31" s="18"/>
      <c r="F31" s="53"/>
      <c r="G31" s="18"/>
      <c r="H31" s="18"/>
      <c r="I31" s="18"/>
      <c r="J31" s="19"/>
      <c r="K31" s="19"/>
      <c r="L31" s="20"/>
      <c r="M31" s="12"/>
      <c r="N31" s="8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  <c r="IU31" s="27"/>
      <c r="IV31" s="27"/>
      <c r="IW31" s="27"/>
      <c r="IX31" s="27"/>
      <c r="IY31" s="27"/>
      <c r="IZ31" s="27"/>
      <c r="JA31" s="27"/>
      <c r="JB31" s="27"/>
      <c r="JC31" s="27"/>
      <c r="JD31" s="27"/>
      <c r="JE31" s="27"/>
      <c r="JF31" s="27"/>
      <c r="JG31" s="27"/>
      <c r="JH31" s="27"/>
      <c r="JI31" s="27"/>
      <c r="JJ31" s="27"/>
      <c r="JK31" s="27"/>
      <c r="JL31" s="27"/>
      <c r="JM31" s="27"/>
      <c r="JN31" s="27"/>
      <c r="JO31" s="27"/>
      <c r="JP31" s="27"/>
      <c r="JQ31" s="27"/>
      <c r="JR31" s="27"/>
      <c r="JS31" s="27"/>
      <c r="JT31" s="27"/>
      <c r="JU31" s="27"/>
      <c r="JV31" s="27"/>
      <c r="JW31" s="27"/>
      <c r="JX31" s="27"/>
      <c r="JY31" s="27"/>
      <c r="JZ31" s="27"/>
      <c r="KA31" s="27"/>
      <c r="KB31" s="27"/>
      <c r="KC31" s="27"/>
      <c r="KD31" s="27"/>
      <c r="KE31" s="27"/>
      <c r="KF31" s="27"/>
      <c r="KG31" s="27"/>
      <c r="KH31" s="27"/>
      <c r="KI31" s="27"/>
      <c r="KJ31" s="27"/>
      <c r="KK31" s="27"/>
      <c r="KL31" s="27"/>
      <c r="KM31" s="27"/>
      <c r="KN31" s="27"/>
      <c r="KO31" s="27"/>
      <c r="KP31" s="27"/>
      <c r="KQ31" s="27"/>
      <c r="KR31" s="27"/>
      <c r="KS31" s="27"/>
      <c r="KT31" s="27"/>
      <c r="KU31" s="27"/>
      <c r="KV31" s="27"/>
      <c r="KW31" s="27"/>
      <c r="KX31" s="27"/>
      <c r="KY31" s="27"/>
      <c r="KZ31" s="27"/>
      <c r="LA31" s="27"/>
      <c r="LB31" s="27"/>
      <c r="LC31" s="27"/>
      <c r="LD31" s="27"/>
      <c r="LE31" s="27"/>
      <c r="LF31" s="27"/>
      <c r="LG31" s="27"/>
      <c r="LH31" s="27"/>
      <c r="LI31" s="27"/>
      <c r="LJ31" s="27"/>
      <c r="LK31" s="27"/>
      <c r="LL31" s="27"/>
      <c r="LM31" s="27"/>
      <c r="LN31" s="27"/>
      <c r="LO31" s="27"/>
      <c r="LP31" s="27"/>
      <c r="LQ31" s="27"/>
      <c r="LR31" s="27"/>
      <c r="LS31" s="27"/>
      <c r="LT31" s="27"/>
      <c r="LU31" s="27"/>
      <c r="LV31" s="27"/>
      <c r="LW31" s="27"/>
      <c r="LX31" s="27"/>
      <c r="LY31" s="27"/>
      <c r="LZ31" s="27"/>
      <c r="MA31" s="27"/>
      <c r="MB31" s="27"/>
      <c r="MC31" s="27"/>
      <c r="MD31" s="27"/>
      <c r="ME31" s="27"/>
      <c r="MF31" s="27"/>
      <c r="MG31" s="27"/>
      <c r="MH31" s="27"/>
      <c r="MI31" s="27"/>
      <c r="MJ31" s="27"/>
      <c r="MK31" s="27"/>
      <c r="ML31" s="27"/>
      <c r="MM31" s="27"/>
      <c r="MN31" s="27"/>
      <c r="MO31" s="27"/>
      <c r="MP31" s="27"/>
      <c r="MQ31" s="27"/>
      <c r="MR31" s="27"/>
      <c r="MS31" s="27"/>
      <c r="MT31" s="27"/>
      <c r="MU31" s="27"/>
      <c r="MV31" s="27"/>
      <c r="MW31" s="27"/>
      <c r="MX31" s="27"/>
      <c r="MY31" s="27"/>
      <c r="MZ31" s="27"/>
      <c r="NA31" s="27"/>
      <c r="NB31" s="27"/>
      <c r="NC31" s="27"/>
      <c r="ND31" s="27"/>
      <c r="NE31" s="27"/>
      <c r="NF31" s="27"/>
      <c r="NG31" s="27"/>
      <c r="NH31" s="27"/>
      <c r="NI31" s="27"/>
      <c r="NJ31" s="27"/>
      <c r="NK31" s="27"/>
      <c r="NL31" s="27"/>
      <c r="NM31" s="27"/>
      <c r="NN31" s="27"/>
      <c r="NO31" s="27"/>
      <c r="NP31" s="27"/>
      <c r="NQ31" s="27"/>
      <c r="NR31" s="27"/>
      <c r="NS31" s="27"/>
      <c r="NT31" s="27"/>
      <c r="NU31" s="27"/>
      <c r="NV31" s="27"/>
      <c r="NW31" s="27"/>
      <c r="NX31" s="27"/>
      <c r="NY31" s="27"/>
      <c r="NZ31" s="27"/>
      <c r="OA31" s="27"/>
      <c r="OB31" s="27"/>
      <c r="OC31" s="27"/>
      <c r="OD31" s="27"/>
      <c r="OE31" s="27"/>
      <c r="OF31" s="27"/>
      <c r="OG31" s="27"/>
      <c r="OH31" s="27"/>
      <c r="OI31" s="27"/>
      <c r="OJ31" s="27"/>
      <c r="OK31" s="27"/>
      <c r="OL31" s="27"/>
      <c r="OM31" s="27"/>
      <c r="ON31" s="27"/>
      <c r="OO31" s="27"/>
      <c r="OP31" s="27"/>
      <c r="OQ31" s="27"/>
      <c r="OR31" s="27"/>
      <c r="OS31" s="27"/>
      <c r="OT31" s="27"/>
      <c r="OU31" s="27"/>
      <c r="OV31" s="27"/>
      <c r="OW31" s="27"/>
      <c r="OX31" s="27"/>
      <c r="OY31" s="27"/>
      <c r="OZ31" s="27"/>
      <c r="PA31" s="27"/>
      <c r="PB31" s="27"/>
      <c r="PC31" s="27"/>
      <c r="PD31" s="27"/>
      <c r="PE31" s="27"/>
      <c r="PF31" s="27"/>
      <c r="PG31" s="27"/>
      <c r="PH31" s="27"/>
      <c r="PI31" s="27"/>
      <c r="PJ31" s="27"/>
      <c r="PK31" s="27"/>
      <c r="PL31" s="27"/>
      <c r="PM31" s="27"/>
      <c r="PN31" s="27"/>
      <c r="PO31" s="27"/>
      <c r="PP31" s="27"/>
      <c r="PQ31" s="27"/>
      <c r="PR31" s="27"/>
      <c r="PS31" s="27"/>
      <c r="PT31" s="27"/>
      <c r="PU31" s="27"/>
      <c r="PV31" s="27"/>
      <c r="PW31" s="27"/>
      <c r="PX31" s="27"/>
      <c r="PY31" s="27"/>
      <c r="PZ31" s="27"/>
      <c r="QA31" s="27"/>
      <c r="QB31" s="27"/>
      <c r="QC31" s="27"/>
      <c r="QD31" s="27"/>
      <c r="QE31" s="27"/>
      <c r="QF31" s="27"/>
      <c r="QG31" s="27"/>
      <c r="QH31" s="27"/>
      <c r="QI31" s="27"/>
      <c r="QJ31" s="27"/>
      <c r="QK31" s="27"/>
      <c r="QL31" s="27"/>
      <c r="QM31" s="27"/>
      <c r="QN31" s="27"/>
      <c r="QO31" s="27"/>
      <c r="QP31" s="27"/>
      <c r="QQ31" s="27"/>
      <c r="QR31" s="27"/>
      <c r="QS31" s="27"/>
      <c r="QT31" s="27"/>
      <c r="QU31" s="27"/>
      <c r="QV31" s="27"/>
      <c r="QW31" s="27"/>
      <c r="QX31" s="27"/>
      <c r="QY31" s="27"/>
      <c r="QZ31" s="27"/>
      <c r="RA31" s="27"/>
      <c r="RB31" s="27"/>
      <c r="RC31" s="27"/>
      <c r="RD31" s="27"/>
      <c r="RE31" s="27"/>
      <c r="RF31" s="27"/>
      <c r="RG31" s="27"/>
      <c r="RH31" s="27"/>
      <c r="RI31" s="27"/>
      <c r="RJ31" s="27"/>
      <c r="RK31" s="27"/>
      <c r="RL31" s="27"/>
      <c r="RM31" s="27"/>
      <c r="RN31" s="27"/>
      <c r="RO31" s="27"/>
      <c r="RP31" s="27"/>
      <c r="RQ31" s="27"/>
      <c r="RR31" s="27"/>
      <c r="RS31" s="27"/>
      <c r="RT31" s="27"/>
      <c r="RU31" s="27"/>
      <c r="RV31" s="27"/>
      <c r="RW31" s="27"/>
      <c r="RX31" s="27"/>
      <c r="RY31" s="27"/>
      <c r="RZ31" s="27"/>
      <c r="SA31" s="27"/>
      <c r="SB31" s="27"/>
      <c r="SC31" s="27"/>
      <c r="SD31" s="27"/>
      <c r="SE31" s="27"/>
      <c r="SF31" s="27"/>
      <c r="SG31" s="27"/>
      <c r="SH31" s="27"/>
      <c r="SI31" s="27"/>
      <c r="SJ31" s="27"/>
      <c r="SK31" s="27"/>
      <c r="SL31" s="27"/>
      <c r="SM31" s="27"/>
      <c r="SN31" s="27"/>
      <c r="SO31" s="27"/>
      <c r="SP31" s="27"/>
      <c r="SQ31" s="27"/>
      <c r="SR31" s="27"/>
      <c r="SS31" s="27"/>
      <c r="ST31" s="27"/>
      <c r="SU31" s="27"/>
      <c r="SV31" s="27"/>
      <c r="SW31" s="27"/>
      <c r="SX31" s="27"/>
      <c r="SY31" s="27"/>
      <c r="SZ31" s="27"/>
      <c r="TA31" s="27"/>
      <c r="TB31" s="27"/>
      <c r="TC31" s="27"/>
      <c r="TD31" s="27"/>
      <c r="TE31" s="27"/>
      <c r="TF31" s="27"/>
      <c r="TG31" s="27"/>
      <c r="TH31" s="27"/>
      <c r="TI31" s="27"/>
      <c r="TJ31" s="27"/>
      <c r="TK31" s="27"/>
      <c r="TL31" s="27"/>
      <c r="TM31" s="27"/>
      <c r="TN31" s="27"/>
      <c r="TO31" s="27"/>
      <c r="TP31" s="27"/>
      <c r="TQ31" s="27"/>
      <c r="TR31" s="27"/>
      <c r="TS31" s="27"/>
      <c r="TT31" s="27"/>
      <c r="TU31" s="27"/>
      <c r="TV31" s="27"/>
      <c r="TW31" s="27"/>
      <c r="TX31" s="27"/>
      <c r="TY31" s="27"/>
      <c r="TZ31" s="27"/>
      <c r="UA31" s="27"/>
      <c r="UB31" s="27"/>
      <c r="UC31" s="27"/>
      <c r="UD31" s="27"/>
      <c r="UE31" s="27"/>
      <c r="UF31" s="27"/>
      <c r="UG31" s="27"/>
      <c r="UH31" s="27"/>
      <c r="UI31" s="27"/>
      <c r="UJ31" s="27"/>
      <c r="UK31" s="27"/>
      <c r="UL31" s="27"/>
      <c r="UM31" s="27"/>
      <c r="UN31" s="27"/>
      <c r="UO31" s="27"/>
      <c r="UP31" s="27"/>
      <c r="UQ31" s="27"/>
      <c r="UR31" s="27"/>
      <c r="US31" s="27"/>
      <c r="UT31" s="27"/>
      <c r="UU31" s="27"/>
      <c r="UV31" s="27"/>
      <c r="UW31" s="27"/>
      <c r="UX31" s="27"/>
      <c r="UY31" s="27"/>
      <c r="UZ31" s="27"/>
      <c r="VA31" s="27"/>
      <c r="VB31" s="27"/>
      <c r="VC31" s="27"/>
      <c r="VD31" s="27"/>
      <c r="VE31" s="27"/>
      <c r="VF31" s="27"/>
      <c r="VG31" s="27"/>
      <c r="VH31" s="27"/>
      <c r="VI31" s="27"/>
      <c r="VJ31" s="27"/>
      <c r="VK31" s="27"/>
      <c r="VL31" s="27"/>
      <c r="VM31" s="27"/>
      <c r="VN31" s="27"/>
      <c r="VO31" s="27"/>
      <c r="VP31" s="27"/>
      <c r="VQ31" s="27"/>
      <c r="VR31" s="27"/>
      <c r="VS31" s="27"/>
      <c r="VT31" s="27"/>
      <c r="VU31" s="27"/>
      <c r="VV31" s="27"/>
      <c r="VW31" s="27"/>
      <c r="VX31" s="27"/>
      <c r="VY31" s="27"/>
      <c r="VZ31" s="27"/>
      <c r="WA31" s="27"/>
      <c r="WB31" s="27"/>
      <c r="WC31" s="27"/>
      <c r="WD31" s="27"/>
      <c r="WE31" s="27"/>
      <c r="WF31" s="27"/>
      <c r="WG31" s="27"/>
      <c r="WH31" s="27"/>
      <c r="WI31" s="27"/>
      <c r="WJ31" s="27"/>
      <c r="WK31" s="27"/>
      <c r="WL31" s="27"/>
      <c r="WM31" s="27"/>
      <c r="WN31" s="27"/>
      <c r="WO31" s="27"/>
      <c r="WP31" s="27"/>
      <c r="WQ31" s="27"/>
      <c r="WR31" s="27"/>
      <c r="WS31" s="27"/>
      <c r="WT31" s="27"/>
      <c r="WU31" s="27"/>
      <c r="WV31" s="27"/>
      <c r="WW31" s="27"/>
      <c r="WX31" s="27"/>
      <c r="WY31" s="27"/>
      <c r="WZ31" s="27"/>
      <c r="XA31" s="27"/>
      <c r="XB31" s="27"/>
      <c r="XC31" s="27"/>
      <c r="XD31" s="27"/>
      <c r="XE31" s="27"/>
      <c r="XF31" s="27"/>
      <c r="XG31" s="27"/>
      <c r="XH31" s="27"/>
      <c r="XI31" s="27"/>
      <c r="XJ31" s="27"/>
      <c r="XK31" s="27"/>
      <c r="XL31" s="27"/>
      <c r="XM31" s="27"/>
      <c r="XN31" s="27"/>
      <c r="XO31" s="27"/>
      <c r="XP31" s="27"/>
      <c r="XQ31" s="27"/>
      <c r="XR31" s="27"/>
      <c r="XS31" s="27"/>
      <c r="XT31" s="27"/>
      <c r="XU31" s="27"/>
      <c r="XV31" s="27"/>
      <c r="XW31" s="27"/>
      <c r="XX31" s="27"/>
      <c r="XY31" s="27"/>
      <c r="XZ31" s="27"/>
      <c r="YA31" s="27"/>
      <c r="YB31" s="27"/>
      <c r="YC31" s="27"/>
      <c r="YD31" s="27"/>
      <c r="YE31" s="27"/>
      <c r="YF31" s="27"/>
      <c r="YG31" s="27"/>
      <c r="YH31" s="27"/>
      <c r="YI31" s="27"/>
      <c r="YJ31" s="27"/>
      <c r="YK31" s="27"/>
      <c r="YL31" s="27"/>
      <c r="YM31" s="27"/>
      <c r="YN31" s="27"/>
      <c r="YO31" s="27"/>
      <c r="YP31" s="27"/>
      <c r="YQ31" s="27"/>
      <c r="YR31" s="27"/>
      <c r="YS31" s="27"/>
      <c r="YT31" s="27"/>
      <c r="YU31" s="27"/>
      <c r="YV31" s="27"/>
      <c r="YW31" s="27"/>
      <c r="YX31" s="27"/>
      <c r="YY31" s="27"/>
      <c r="YZ31" s="27"/>
      <c r="ZA31" s="27"/>
      <c r="ZB31" s="27"/>
      <c r="ZC31" s="27"/>
      <c r="ZD31" s="27"/>
      <c r="ZE31" s="27"/>
      <c r="ZF31" s="27"/>
      <c r="ZG31" s="27"/>
      <c r="ZH31" s="27"/>
      <c r="ZI31" s="27"/>
      <c r="ZJ31" s="27"/>
      <c r="ZK31" s="27"/>
      <c r="ZL31" s="27"/>
      <c r="ZM31" s="27"/>
      <c r="ZN31" s="27"/>
      <c r="ZO31" s="27"/>
      <c r="ZP31" s="27"/>
      <c r="ZQ31" s="27"/>
      <c r="ZR31" s="27"/>
      <c r="ZS31" s="27"/>
      <c r="ZT31" s="27"/>
      <c r="ZU31" s="27"/>
      <c r="ZV31" s="27"/>
      <c r="ZW31" s="27"/>
      <c r="ZX31" s="27"/>
      <c r="ZY31" s="27"/>
      <c r="ZZ31" s="27"/>
      <c r="AAA31" s="27"/>
      <c r="AAB31" s="27"/>
      <c r="AAC31" s="27"/>
      <c r="AAD31" s="27"/>
      <c r="AAE31" s="27"/>
      <c r="AAF31" s="27"/>
      <c r="AAG31" s="27"/>
      <c r="AAH31" s="27"/>
      <c r="AAI31" s="27"/>
      <c r="AAJ31" s="27"/>
      <c r="AAK31" s="27"/>
      <c r="AAL31" s="27"/>
      <c r="AAM31" s="27"/>
      <c r="AAN31" s="27"/>
      <c r="AAO31" s="27"/>
      <c r="AAP31" s="27"/>
      <c r="AAQ31" s="27"/>
      <c r="AAR31" s="27"/>
      <c r="AAS31" s="27"/>
      <c r="AAT31" s="27"/>
      <c r="AAU31" s="27"/>
      <c r="AAV31" s="27"/>
      <c r="AAW31" s="27"/>
      <c r="AAX31" s="27"/>
      <c r="AAY31" s="27"/>
      <c r="AAZ31" s="27"/>
      <c r="ABA31" s="27"/>
      <c r="ABB31" s="27"/>
      <c r="ABC31" s="27"/>
      <c r="ABD31" s="27"/>
      <c r="ABE31" s="27"/>
      <c r="ABF31" s="27"/>
      <c r="ABG31" s="27"/>
      <c r="ABH31" s="27"/>
      <c r="ABI31" s="27"/>
      <c r="ABJ31" s="27"/>
      <c r="ABK31" s="27"/>
      <c r="ABL31" s="27"/>
      <c r="ABM31" s="27"/>
      <c r="ABN31" s="27"/>
      <c r="ABO31" s="27"/>
      <c r="ABP31" s="27"/>
      <c r="ABQ31" s="27"/>
      <c r="ABR31" s="27"/>
      <c r="ABS31" s="27"/>
      <c r="ABT31" s="27"/>
      <c r="ABU31" s="27"/>
      <c r="ABV31" s="27"/>
      <c r="ABW31" s="27"/>
      <c r="ABX31" s="27"/>
      <c r="ABY31" s="27"/>
      <c r="ABZ31" s="27"/>
      <c r="ACA31" s="27"/>
      <c r="ACB31" s="27"/>
      <c r="ACC31" s="27"/>
      <c r="ACD31" s="27"/>
      <c r="ACE31" s="27"/>
      <c r="ACF31" s="27"/>
      <c r="ACG31" s="27"/>
      <c r="ACH31" s="27"/>
      <c r="ACI31" s="27"/>
      <c r="ACJ31" s="27"/>
      <c r="ACK31" s="27"/>
      <c r="ACL31" s="27"/>
      <c r="ACM31" s="27"/>
      <c r="ACN31" s="27"/>
      <c r="ACO31" s="27"/>
      <c r="ACP31" s="27"/>
      <c r="ACQ31" s="27"/>
      <c r="ACR31" s="27"/>
      <c r="ACS31" s="27"/>
      <c r="ACT31" s="27"/>
      <c r="ACU31" s="27"/>
      <c r="ACV31" s="27"/>
      <c r="ACW31" s="27"/>
      <c r="ACX31" s="27"/>
      <c r="ACY31" s="27"/>
      <c r="ACZ31" s="27"/>
      <c r="ADA31" s="27"/>
      <c r="ADB31" s="27"/>
      <c r="ADC31" s="27"/>
      <c r="ADD31" s="27"/>
      <c r="ADE31" s="27"/>
      <c r="ADF31" s="27"/>
      <c r="ADG31" s="27"/>
      <c r="ADH31" s="27"/>
      <c r="ADI31" s="27"/>
      <c r="ADJ31" s="27"/>
      <c r="ADK31" s="27"/>
      <c r="ADL31" s="27"/>
      <c r="ADM31" s="27"/>
      <c r="ADN31" s="27"/>
      <c r="ADO31" s="27"/>
      <c r="ADP31" s="27"/>
      <c r="ADQ31" s="27"/>
      <c r="ADR31" s="27"/>
      <c r="ADS31" s="27"/>
      <c r="ADT31" s="27"/>
      <c r="ADU31" s="27"/>
      <c r="ADV31" s="27"/>
      <c r="ADW31" s="27"/>
      <c r="ADX31" s="27"/>
      <c r="ADY31" s="27"/>
      <c r="ADZ31" s="27"/>
      <c r="AEA31" s="27"/>
      <c r="AEB31" s="27"/>
      <c r="AEC31" s="27"/>
      <c r="AED31" s="27"/>
      <c r="AEE31" s="27"/>
      <c r="AEF31" s="27"/>
      <c r="AEG31" s="27"/>
      <c r="AEH31" s="27"/>
      <c r="AEI31" s="27"/>
      <c r="AEJ31" s="27"/>
      <c r="AEK31" s="27"/>
      <c r="AEL31" s="27"/>
      <c r="AEM31" s="27"/>
      <c r="AEN31" s="27"/>
      <c r="AEO31" s="27"/>
      <c r="AEP31" s="27"/>
      <c r="AEQ31" s="27"/>
      <c r="AER31" s="27"/>
      <c r="AES31" s="27"/>
      <c r="AET31" s="27"/>
      <c r="AEU31" s="27"/>
      <c r="AEV31" s="27"/>
      <c r="AEW31" s="27"/>
      <c r="AEX31" s="27"/>
      <c r="AEY31" s="27"/>
      <c r="AEZ31" s="27"/>
      <c r="AFA31" s="27"/>
      <c r="AFB31" s="27"/>
      <c r="AFC31" s="27"/>
      <c r="AFD31" s="27"/>
      <c r="AFE31" s="27"/>
      <c r="AFF31" s="27"/>
      <c r="AFG31" s="27"/>
      <c r="AFH31" s="27"/>
      <c r="AFI31" s="27"/>
      <c r="AFJ31" s="27"/>
      <c r="AFK31" s="27"/>
      <c r="AFL31" s="27"/>
      <c r="AFM31" s="27"/>
      <c r="AFN31" s="27"/>
      <c r="AFO31" s="27"/>
      <c r="AFP31" s="27"/>
      <c r="AFQ31" s="27"/>
      <c r="AFR31" s="27"/>
      <c r="AFS31" s="27"/>
      <c r="AFT31" s="27"/>
      <c r="AFU31" s="27"/>
      <c r="AFV31" s="27"/>
      <c r="AFW31" s="27"/>
      <c r="AFX31" s="27"/>
      <c r="AFY31" s="27"/>
      <c r="AFZ31" s="27"/>
      <c r="AGA31" s="27"/>
      <c r="AGB31" s="27"/>
      <c r="AGC31" s="27"/>
      <c r="AGD31" s="27"/>
      <c r="AGE31" s="27"/>
      <c r="AGF31" s="27"/>
      <c r="AGG31" s="27"/>
      <c r="AGH31" s="27"/>
      <c r="AGI31" s="27"/>
      <c r="AGJ31" s="27"/>
      <c r="AGK31" s="27"/>
      <c r="AGL31" s="27"/>
      <c r="AGM31" s="27"/>
      <c r="AGN31" s="27"/>
      <c r="AGO31" s="27"/>
      <c r="AGP31" s="27"/>
      <c r="AGQ31" s="27"/>
      <c r="AGR31" s="27"/>
      <c r="AGS31" s="27"/>
      <c r="AGT31" s="27"/>
      <c r="AGU31" s="27"/>
      <c r="AGV31" s="27"/>
      <c r="AGW31" s="27"/>
      <c r="AGX31" s="27"/>
      <c r="AGY31" s="27"/>
      <c r="AGZ31" s="27"/>
      <c r="AHA31" s="27"/>
      <c r="AHB31" s="27"/>
      <c r="AHC31" s="27"/>
      <c r="AHD31" s="27"/>
      <c r="AHE31" s="27"/>
      <c r="AHF31" s="27"/>
      <c r="AHG31" s="27"/>
      <c r="AHH31" s="27"/>
      <c r="AHI31" s="27"/>
      <c r="AHJ31" s="27"/>
      <c r="AHK31" s="27"/>
      <c r="AHL31" s="27"/>
      <c r="AHM31" s="27"/>
      <c r="AHN31" s="27"/>
      <c r="AHO31" s="27"/>
      <c r="AHP31" s="27"/>
      <c r="AHQ31" s="27"/>
      <c r="AHR31" s="27"/>
      <c r="AHS31" s="27"/>
      <c r="AHT31" s="27"/>
      <c r="AHU31" s="27"/>
      <c r="AHV31" s="27"/>
      <c r="AHW31" s="27"/>
      <c r="AHX31" s="27"/>
      <c r="AHY31" s="27"/>
      <c r="AHZ31" s="27"/>
      <c r="AIA31" s="27"/>
      <c r="AIB31" s="27"/>
      <c r="AIC31" s="27"/>
      <c r="AID31" s="27"/>
      <c r="AIE31" s="27"/>
      <c r="AIF31" s="27"/>
      <c r="AIG31" s="27"/>
      <c r="AIH31" s="27"/>
      <c r="AII31" s="27"/>
      <c r="AIJ31" s="27"/>
      <c r="AIK31" s="27"/>
      <c r="AIL31" s="27"/>
      <c r="AIM31" s="27"/>
      <c r="AIN31" s="27"/>
      <c r="AIO31" s="27"/>
      <c r="AIP31" s="27"/>
      <c r="AIQ31" s="27"/>
      <c r="AIR31" s="27"/>
      <c r="AIS31" s="27"/>
      <c r="AIT31" s="27"/>
      <c r="AIU31" s="27"/>
      <c r="AIV31" s="27"/>
      <c r="AIW31" s="27"/>
      <c r="AIX31" s="27"/>
      <c r="AIY31" s="27"/>
      <c r="AIZ31" s="27"/>
      <c r="AJA31" s="27"/>
      <c r="AJB31" s="27"/>
      <c r="AJC31" s="27"/>
      <c r="AJD31" s="27"/>
      <c r="AJE31" s="27"/>
      <c r="AJF31" s="27"/>
      <c r="AJG31" s="27"/>
      <c r="AJH31" s="27"/>
      <c r="AJI31" s="27"/>
      <c r="AJJ31" s="27"/>
      <c r="AJK31" s="27"/>
      <c r="AJL31" s="27"/>
      <c r="AJM31" s="27"/>
      <c r="AJN31" s="27"/>
      <c r="AJO31" s="27"/>
      <c r="AJP31" s="27"/>
      <c r="AJQ31" s="27"/>
      <c r="AJR31" s="27"/>
      <c r="AJS31" s="27"/>
      <c r="AJT31" s="27"/>
      <c r="AJU31" s="27"/>
      <c r="AJV31" s="27"/>
      <c r="AJW31" s="27"/>
      <c r="AJX31" s="27"/>
      <c r="AJY31" s="27"/>
      <c r="AJZ31" s="27"/>
      <c r="AKA31" s="27"/>
      <c r="AKB31" s="27"/>
      <c r="AKC31" s="27"/>
      <c r="AKD31" s="27"/>
      <c r="AKE31" s="27"/>
      <c r="AKF31" s="27"/>
      <c r="AKG31" s="27"/>
      <c r="AKH31" s="27"/>
      <c r="AKI31" s="27"/>
      <c r="AKJ31" s="27"/>
      <c r="AKK31" s="27"/>
      <c r="AKL31" s="27"/>
      <c r="AKM31" s="27"/>
      <c r="AKN31" s="27"/>
      <c r="AKO31" s="27"/>
      <c r="AKP31" s="27"/>
      <c r="AKQ31" s="27"/>
      <c r="AKR31" s="27"/>
      <c r="AKS31" s="27"/>
      <c r="AKT31" s="27"/>
      <c r="AKU31" s="27"/>
      <c r="AKV31" s="27"/>
      <c r="AKW31" s="27"/>
      <c r="AKX31" s="27"/>
      <c r="AKY31" s="27"/>
      <c r="AKZ31" s="27"/>
      <c r="ALA31" s="27"/>
      <c r="ALB31" s="27"/>
      <c r="ALC31" s="27"/>
      <c r="ALD31" s="27"/>
      <c r="ALE31" s="27"/>
      <c r="ALF31" s="27"/>
      <c r="ALG31" s="27"/>
      <c r="ALH31" s="27"/>
      <c r="ALI31" s="27"/>
      <c r="ALJ31" s="27"/>
      <c r="ALK31" s="27"/>
      <c r="ALL31" s="27"/>
      <c r="ALM31" s="27"/>
      <c r="ALN31" s="27"/>
      <c r="ALO31" s="27"/>
      <c r="ALP31" s="27"/>
      <c r="ALQ31" s="27"/>
      <c r="ALR31" s="27"/>
      <c r="ALS31" s="27"/>
      <c r="ALT31" s="27"/>
      <c r="ALU31" s="27"/>
      <c r="ALV31" s="27"/>
      <c r="ALW31" s="27"/>
      <c r="ALX31" s="27"/>
      <c r="ALY31" s="27"/>
      <c r="ALZ31" s="27"/>
      <c r="AMA31" s="27"/>
      <c r="AMB31" s="27"/>
      <c r="AMC31" s="27"/>
      <c r="AMD31" s="27"/>
      <c r="AME31" s="27"/>
      <c r="AMF31" s="27"/>
      <c r="AMG31" s="27"/>
      <c r="AMH31" s="27"/>
      <c r="AMI31" s="27"/>
      <c r="AMJ31" s="27"/>
      <c r="AMK31" s="27"/>
      <c r="AML31" s="27"/>
      <c r="AMM31" s="27"/>
      <c r="AMN31" s="27"/>
      <c r="AMO31" s="27"/>
    </row>
    <row r="32" spans="1:1029" ht="15.75" x14ac:dyDescent="0.25">
      <c r="A32" s="31" t="str">
        <f>IF(B12="Deutsch","Dachdecker / Klemptner",IF(B12="English","roofer / plumber"))</f>
        <v>Dachdecker / Klemptner</v>
      </c>
      <c r="B32" s="41" t="str">
        <f>IF(D20="Ja",B18*5/100,IF(D20="Yes",B18*5/100,IF(D20="Nein","",IF(D20="No",""))))</f>
        <v/>
      </c>
      <c r="C32" s="18"/>
      <c r="D32" s="41" t="str">
        <f>IF(D20="Ja",B32*30/100,IF(D20="Yes",B32*30/100,IF(D20="Nein","",IF(D20="No",""))))</f>
        <v/>
      </c>
      <c r="E32" s="18"/>
      <c r="F32" s="41" t="str">
        <f>IF(D20="Ja",B32*70/100,IF(D20="Yes",B32*70/100,IF(D20="Nein","",IF(D20="No",""))))</f>
        <v/>
      </c>
      <c r="G32" s="18"/>
      <c r="H32" s="41"/>
      <c r="I32" s="18"/>
      <c r="J32" s="42"/>
      <c r="K32" s="30"/>
      <c r="L32" s="19"/>
      <c r="M32" s="9"/>
      <c r="N32" s="9"/>
    </row>
    <row r="33" spans="1:1029" s="54" customFormat="1" ht="8.25" customHeight="1" x14ac:dyDescent="0.25">
      <c r="A33" s="31"/>
      <c r="B33" s="18"/>
      <c r="C33" s="18"/>
      <c r="D33" s="53"/>
      <c r="E33" s="18"/>
      <c r="F33" s="53"/>
      <c r="G33" s="18"/>
      <c r="H33" s="18"/>
      <c r="I33" s="18"/>
      <c r="J33" s="19"/>
      <c r="K33" s="19"/>
      <c r="L33" s="16"/>
      <c r="M33" s="9"/>
      <c r="N33" s="9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  <c r="IU33" s="27"/>
      <c r="IV33" s="27"/>
      <c r="IW33" s="27"/>
      <c r="IX33" s="27"/>
      <c r="IY33" s="27"/>
      <c r="IZ33" s="27"/>
      <c r="JA33" s="27"/>
      <c r="JB33" s="27"/>
      <c r="JC33" s="27"/>
      <c r="JD33" s="27"/>
      <c r="JE33" s="27"/>
      <c r="JF33" s="27"/>
      <c r="JG33" s="27"/>
      <c r="JH33" s="27"/>
      <c r="JI33" s="27"/>
      <c r="JJ33" s="27"/>
      <c r="JK33" s="27"/>
      <c r="JL33" s="27"/>
      <c r="JM33" s="27"/>
      <c r="JN33" s="27"/>
      <c r="JO33" s="27"/>
      <c r="JP33" s="27"/>
      <c r="JQ33" s="27"/>
      <c r="JR33" s="27"/>
      <c r="JS33" s="27"/>
      <c r="JT33" s="27"/>
      <c r="JU33" s="27"/>
      <c r="JV33" s="27"/>
      <c r="JW33" s="27"/>
      <c r="JX33" s="27"/>
      <c r="JY33" s="27"/>
      <c r="JZ33" s="27"/>
      <c r="KA33" s="27"/>
      <c r="KB33" s="27"/>
      <c r="KC33" s="27"/>
      <c r="KD33" s="27"/>
      <c r="KE33" s="27"/>
      <c r="KF33" s="27"/>
      <c r="KG33" s="27"/>
      <c r="KH33" s="27"/>
      <c r="KI33" s="27"/>
      <c r="KJ33" s="27"/>
      <c r="KK33" s="27"/>
      <c r="KL33" s="27"/>
      <c r="KM33" s="27"/>
      <c r="KN33" s="27"/>
      <c r="KO33" s="27"/>
      <c r="KP33" s="27"/>
      <c r="KQ33" s="27"/>
      <c r="KR33" s="27"/>
      <c r="KS33" s="27"/>
      <c r="KT33" s="27"/>
      <c r="KU33" s="27"/>
      <c r="KV33" s="27"/>
      <c r="KW33" s="27"/>
      <c r="KX33" s="27"/>
      <c r="KY33" s="27"/>
      <c r="KZ33" s="27"/>
      <c r="LA33" s="27"/>
      <c r="LB33" s="27"/>
      <c r="LC33" s="27"/>
      <c r="LD33" s="27"/>
      <c r="LE33" s="27"/>
      <c r="LF33" s="27"/>
      <c r="LG33" s="27"/>
      <c r="LH33" s="27"/>
      <c r="LI33" s="27"/>
      <c r="LJ33" s="27"/>
      <c r="LK33" s="27"/>
      <c r="LL33" s="27"/>
      <c r="LM33" s="27"/>
      <c r="LN33" s="27"/>
      <c r="LO33" s="27"/>
      <c r="LP33" s="27"/>
      <c r="LQ33" s="27"/>
      <c r="LR33" s="27"/>
      <c r="LS33" s="27"/>
      <c r="LT33" s="27"/>
      <c r="LU33" s="27"/>
      <c r="LV33" s="27"/>
      <c r="LW33" s="27"/>
      <c r="LX33" s="27"/>
      <c r="LY33" s="27"/>
      <c r="LZ33" s="27"/>
      <c r="MA33" s="27"/>
      <c r="MB33" s="27"/>
      <c r="MC33" s="27"/>
      <c r="MD33" s="27"/>
      <c r="ME33" s="27"/>
      <c r="MF33" s="27"/>
      <c r="MG33" s="27"/>
      <c r="MH33" s="27"/>
      <c r="MI33" s="27"/>
      <c r="MJ33" s="27"/>
      <c r="MK33" s="27"/>
      <c r="ML33" s="27"/>
      <c r="MM33" s="27"/>
      <c r="MN33" s="27"/>
      <c r="MO33" s="27"/>
      <c r="MP33" s="27"/>
      <c r="MQ33" s="27"/>
      <c r="MR33" s="27"/>
      <c r="MS33" s="27"/>
      <c r="MT33" s="27"/>
      <c r="MU33" s="27"/>
      <c r="MV33" s="27"/>
      <c r="MW33" s="27"/>
      <c r="MX33" s="27"/>
      <c r="MY33" s="27"/>
      <c r="MZ33" s="27"/>
      <c r="NA33" s="27"/>
      <c r="NB33" s="27"/>
      <c r="NC33" s="27"/>
      <c r="ND33" s="27"/>
      <c r="NE33" s="27"/>
      <c r="NF33" s="27"/>
      <c r="NG33" s="27"/>
      <c r="NH33" s="27"/>
      <c r="NI33" s="27"/>
      <c r="NJ33" s="27"/>
      <c r="NK33" s="27"/>
      <c r="NL33" s="27"/>
      <c r="NM33" s="27"/>
      <c r="NN33" s="27"/>
      <c r="NO33" s="27"/>
      <c r="NP33" s="27"/>
      <c r="NQ33" s="27"/>
      <c r="NR33" s="27"/>
      <c r="NS33" s="27"/>
      <c r="NT33" s="27"/>
      <c r="NU33" s="27"/>
      <c r="NV33" s="27"/>
      <c r="NW33" s="27"/>
      <c r="NX33" s="27"/>
      <c r="NY33" s="27"/>
      <c r="NZ33" s="27"/>
      <c r="OA33" s="27"/>
      <c r="OB33" s="27"/>
      <c r="OC33" s="27"/>
      <c r="OD33" s="27"/>
      <c r="OE33" s="27"/>
      <c r="OF33" s="27"/>
      <c r="OG33" s="27"/>
      <c r="OH33" s="27"/>
      <c r="OI33" s="27"/>
      <c r="OJ33" s="27"/>
      <c r="OK33" s="27"/>
      <c r="OL33" s="27"/>
      <c r="OM33" s="27"/>
      <c r="ON33" s="27"/>
      <c r="OO33" s="27"/>
      <c r="OP33" s="27"/>
      <c r="OQ33" s="27"/>
      <c r="OR33" s="27"/>
      <c r="OS33" s="27"/>
      <c r="OT33" s="27"/>
      <c r="OU33" s="27"/>
      <c r="OV33" s="27"/>
      <c r="OW33" s="27"/>
      <c r="OX33" s="27"/>
      <c r="OY33" s="27"/>
      <c r="OZ33" s="27"/>
      <c r="PA33" s="27"/>
      <c r="PB33" s="27"/>
      <c r="PC33" s="27"/>
      <c r="PD33" s="27"/>
      <c r="PE33" s="27"/>
      <c r="PF33" s="27"/>
      <c r="PG33" s="27"/>
      <c r="PH33" s="27"/>
      <c r="PI33" s="27"/>
      <c r="PJ33" s="27"/>
      <c r="PK33" s="27"/>
      <c r="PL33" s="27"/>
      <c r="PM33" s="27"/>
      <c r="PN33" s="27"/>
      <c r="PO33" s="27"/>
      <c r="PP33" s="27"/>
      <c r="PQ33" s="27"/>
      <c r="PR33" s="27"/>
      <c r="PS33" s="27"/>
      <c r="PT33" s="27"/>
      <c r="PU33" s="27"/>
      <c r="PV33" s="27"/>
      <c r="PW33" s="27"/>
      <c r="PX33" s="27"/>
      <c r="PY33" s="27"/>
      <c r="PZ33" s="27"/>
      <c r="QA33" s="27"/>
      <c r="QB33" s="27"/>
      <c r="QC33" s="27"/>
      <c r="QD33" s="27"/>
      <c r="QE33" s="27"/>
      <c r="QF33" s="27"/>
      <c r="QG33" s="27"/>
      <c r="QH33" s="27"/>
      <c r="QI33" s="27"/>
      <c r="QJ33" s="27"/>
      <c r="QK33" s="27"/>
      <c r="QL33" s="27"/>
      <c r="QM33" s="27"/>
      <c r="QN33" s="27"/>
      <c r="QO33" s="27"/>
      <c r="QP33" s="27"/>
      <c r="QQ33" s="27"/>
      <c r="QR33" s="27"/>
      <c r="QS33" s="27"/>
      <c r="QT33" s="27"/>
      <c r="QU33" s="27"/>
      <c r="QV33" s="27"/>
      <c r="QW33" s="27"/>
      <c r="QX33" s="27"/>
      <c r="QY33" s="27"/>
      <c r="QZ33" s="27"/>
      <c r="RA33" s="27"/>
      <c r="RB33" s="27"/>
      <c r="RC33" s="27"/>
      <c r="RD33" s="27"/>
      <c r="RE33" s="27"/>
      <c r="RF33" s="27"/>
      <c r="RG33" s="27"/>
      <c r="RH33" s="27"/>
      <c r="RI33" s="27"/>
      <c r="RJ33" s="27"/>
      <c r="RK33" s="27"/>
      <c r="RL33" s="27"/>
      <c r="RM33" s="27"/>
      <c r="RN33" s="27"/>
      <c r="RO33" s="27"/>
      <c r="RP33" s="27"/>
      <c r="RQ33" s="27"/>
      <c r="RR33" s="27"/>
      <c r="RS33" s="27"/>
      <c r="RT33" s="27"/>
      <c r="RU33" s="27"/>
      <c r="RV33" s="27"/>
      <c r="RW33" s="27"/>
      <c r="RX33" s="27"/>
      <c r="RY33" s="27"/>
      <c r="RZ33" s="27"/>
      <c r="SA33" s="27"/>
      <c r="SB33" s="27"/>
      <c r="SC33" s="27"/>
      <c r="SD33" s="27"/>
      <c r="SE33" s="27"/>
      <c r="SF33" s="27"/>
      <c r="SG33" s="27"/>
      <c r="SH33" s="27"/>
      <c r="SI33" s="27"/>
      <c r="SJ33" s="27"/>
      <c r="SK33" s="27"/>
      <c r="SL33" s="27"/>
      <c r="SM33" s="27"/>
      <c r="SN33" s="27"/>
      <c r="SO33" s="27"/>
      <c r="SP33" s="27"/>
      <c r="SQ33" s="27"/>
      <c r="SR33" s="27"/>
      <c r="SS33" s="27"/>
      <c r="ST33" s="27"/>
      <c r="SU33" s="27"/>
      <c r="SV33" s="27"/>
      <c r="SW33" s="27"/>
      <c r="SX33" s="27"/>
      <c r="SY33" s="27"/>
      <c r="SZ33" s="27"/>
      <c r="TA33" s="27"/>
      <c r="TB33" s="27"/>
      <c r="TC33" s="27"/>
      <c r="TD33" s="27"/>
      <c r="TE33" s="27"/>
      <c r="TF33" s="27"/>
      <c r="TG33" s="27"/>
      <c r="TH33" s="27"/>
      <c r="TI33" s="27"/>
      <c r="TJ33" s="27"/>
      <c r="TK33" s="27"/>
      <c r="TL33" s="27"/>
      <c r="TM33" s="27"/>
      <c r="TN33" s="27"/>
      <c r="TO33" s="27"/>
      <c r="TP33" s="27"/>
      <c r="TQ33" s="27"/>
      <c r="TR33" s="27"/>
      <c r="TS33" s="27"/>
      <c r="TT33" s="27"/>
      <c r="TU33" s="27"/>
      <c r="TV33" s="27"/>
      <c r="TW33" s="27"/>
      <c r="TX33" s="27"/>
      <c r="TY33" s="27"/>
      <c r="TZ33" s="27"/>
      <c r="UA33" s="27"/>
      <c r="UB33" s="27"/>
      <c r="UC33" s="27"/>
      <c r="UD33" s="27"/>
      <c r="UE33" s="27"/>
      <c r="UF33" s="27"/>
      <c r="UG33" s="27"/>
      <c r="UH33" s="27"/>
      <c r="UI33" s="27"/>
      <c r="UJ33" s="27"/>
      <c r="UK33" s="27"/>
      <c r="UL33" s="27"/>
      <c r="UM33" s="27"/>
      <c r="UN33" s="27"/>
      <c r="UO33" s="27"/>
      <c r="UP33" s="27"/>
      <c r="UQ33" s="27"/>
      <c r="UR33" s="27"/>
      <c r="US33" s="27"/>
      <c r="UT33" s="27"/>
      <c r="UU33" s="27"/>
      <c r="UV33" s="27"/>
      <c r="UW33" s="27"/>
      <c r="UX33" s="27"/>
      <c r="UY33" s="27"/>
      <c r="UZ33" s="27"/>
      <c r="VA33" s="27"/>
      <c r="VB33" s="27"/>
      <c r="VC33" s="27"/>
      <c r="VD33" s="27"/>
      <c r="VE33" s="27"/>
      <c r="VF33" s="27"/>
      <c r="VG33" s="27"/>
      <c r="VH33" s="27"/>
      <c r="VI33" s="27"/>
      <c r="VJ33" s="27"/>
      <c r="VK33" s="27"/>
      <c r="VL33" s="27"/>
      <c r="VM33" s="27"/>
      <c r="VN33" s="27"/>
      <c r="VO33" s="27"/>
      <c r="VP33" s="27"/>
      <c r="VQ33" s="27"/>
      <c r="VR33" s="27"/>
      <c r="VS33" s="27"/>
      <c r="VT33" s="27"/>
      <c r="VU33" s="27"/>
      <c r="VV33" s="27"/>
      <c r="VW33" s="27"/>
      <c r="VX33" s="27"/>
      <c r="VY33" s="27"/>
      <c r="VZ33" s="27"/>
      <c r="WA33" s="27"/>
      <c r="WB33" s="27"/>
      <c r="WC33" s="27"/>
      <c r="WD33" s="27"/>
      <c r="WE33" s="27"/>
      <c r="WF33" s="27"/>
      <c r="WG33" s="27"/>
      <c r="WH33" s="27"/>
      <c r="WI33" s="27"/>
      <c r="WJ33" s="27"/>
      <c r="WK33" s="27"/>
      <c r="WL33" s="27"/>
      <c r="WM33" s="27"/>
      <c r="WN33" s="27"/>
      <c r="WO33" s="27"/>
      <c r="WP33" s="27"/>
      <c r="WQ33" s="27"/>
      <c r="WR33" s="27"/>
      <c r="WS33" s="27"/>
      <c r="WT33" s="27"/>
      <c r="WU33" s="27"/>
      <c r="WV33" s="27"/>
      <c r="WW33" s="27"/>
      <c r="WX33" s="27"/>
      <c r="WY33" s="27"/>
      <c r="WZ33" s="27"/>
      <c r="XA33" s="27"/>
      <c r="XB33" s="27"/>
      <c r="XC33" s="27"/>
      <c r="XD33" s="27"/>
      <c r="XE33" s="27"/>
      <c r="XF33" s="27"/>
      <c r="XG33" s="27"/>
      <c r="XH33" s="27"/>
      <c r="XI33" s="27"/>
      <c r="XJ33" s="27"/>
      <c r="XK33" s="27"/>
      <c r="XL33" s="27"/>
      <c r="XM33" s="27"/>
      <c r="XN33" s="27"/>
      <c r="XO33" s="27"/>
      <c r="XP33" s="27"/>
      <c r="XQ33" s="27"/>
      <c r="XR33" s="27"/>
      <c r="XS33" s="27"/>
      <c r="XT33" s="27"/>
      <c r="XU33" s="27"/>
      <c r="XV33" s="27"/>
      <c r="XW33" s="27"/>
      <c r="XX33" s="27"/>
      <c r="XY33" s="27"/>
      <c r="XZ33" s="27"/>
      <c r="YA33" s="27"/>
      <c r="YB33" s="27"/>
      <c r="YC33" s="27"/>
      <c r="YD33" s="27"/>
      <c r="YE33" s="27"/>
      <c r="YF33" s="27"/>
      <c r="YG33" s="27"/>
      <c r="YH33" s="27"/>
      <c r="YI33" s="27"/>
      <c r="YJ33" s="27"/>
      <c r="YK33" s="27"/>
      <c r="YL33" s="27"/>
      <c r="YM33" s="27"/>
      <c r="YN33" s="27"/>
      <c r="YO33" s="27"/>
      <c r="YP33" s="27"/>
      <c r="YQ33" s="27"/>
      <c r="YR33" s="27"/>
      <c r="YS33" s="27"/>
      <c r="YT33" s="27"/>
      <c r="YU33" s="27"/>
      <c r="YV33" s="27"/>
      <c r="YW33" s="27"/>
      <c r="YX33" s="27"/>
      <c r="YY33" s="27"/>
      <c r="YZ33" s="27"/>
      <c r="ZA33" s="27"/>
      <c r="ZB33" s="27"/>
      <c r="ZC33" s="27"/>
      <c r="ZD33" s="27"/>
      <c r="ZE33" s="27"/>
      <c r="ZF33" s="27"/>
      <c r="ZG33" s="27"/>
      <c r="ZH33" s="27"/>
      <c r="ZI33" s="27"/>
      <c r="ZJ33" s="27"/>
      <c r="ZK33" s="27"/>
      <c r="ZL33" s="27"/>
      <c r="ZM33" s="27"/>
      <c r="ZN33" s="27"/>
      <c r="ZO33" s="27"/>
      <c r="ZP33" s="27"/>
      <c r="ZQ33" s="27"/>
      <c r="ZR33" s="27"/>
      <c r="ZS33" s="27"/>
      <c r="ZT33" s="27"/>
      <c r="ZU33" s="27"/>
      <c r="ZV33" s="27"/>
      <c r="ZW33" s="27"/>
      <c r="ZX33" s="27"/>
      <c r="ZY33" s="27"/>
      <c r="ZZ33" s="27"/>
      <c r="AAA33" s="27"/>
      <c r="AAB33" s="27"/>
      <c r="AAC33" s="27"/>
      <c r="AAD33" s="27"/>
      <c r="AAE33" s="27"/>
      <c r="AAF33" s="27"/>
      <c r="AAG33" s="27"/>
      <c r="AAH33" s="27"/>
      <c r="AAI33" s="27"/>
      <c r="AAJ33" s="27"/>
      <c r="AAK33" s="27"/>
      <c r="AAL33" s="27"/>
      <c r="AAM33" s="27"/>
      <c r="AAN33" s="27"/>
      <c r="AAO33" s="27"/>
      <c r="AAP33" s="27"/>
      <c r="AAQ33" s="27"/>
      <c r="AAR33" s="27"/>
      <c r="AAS33" s="27"/>
      <c r="AAT33" s="27"/>
      <c r="AAU33" s="27"/>
      <c r="AAV33" s="27"/>
      <c r="AAW33" s="27"/>
      <c r="AAX33" s="27"/>
      <c r="AAY33" s="27"/>
      <c r="AAZ33" s="27"/>
      <c r="ABA33" s="27"/>
      <c r="ABB33" s="27"/>
      <c r="ABC33" s="27"/>
      <c r="ABD33" s="27"/>
      <c r="ABE33" s="27"/>
      <c r="ABF33" s="27"/>
      <c r="ABG33" s="27"/>
      <c r="ABH33" s="27"/>
      <c r="ABI33" s="27"/>
      <c r="ABJ33" s="27"/>
      <c r="ABK33" s="27"/>
      <c r="ABL33" s="27"/>
      <c r="ABM33" s="27"/>
      <c r="ABN33" s="27"/>
      <c r="ABO33" s="27"/>
      <c r="ABP33" s="27"/>
      <c r="ABQ33" s="27"/>
      <c r="ABR33" s="27"/>
      <c r="ABS33" s="27"/>
      <c r="ABT33" s="27"/>
      <c r="ABU33" s="27"/>
      <c r="ABV33" s="27"/>
      <c r="ABW33" s="27"/>
      <c r="ABX33" s="27"/>
      <c r="ABY33" s="27"/>
      <c r="ABZ33" s="27"/>
      <c r="ACA33" s="27"/>
      <c r="ACB33" s="27"/>
      <c r="ACC33" s="27"/>
      <c r="ACD33" s="27"/>
      <c r="ACE33" s="27"/>
      <c r="ACF33" s="27"/>
      <c r="ACG33" s="27"/>
      <c r="ACH33" s="27"/>
      <c r="ACI33" s="27"/>
      <c r="ACJ33" s="27"/>
      <c r="ACK33" s="27"/>
      <c r="ACL33" s="27"/>
      <c r="ACM33" s="27"/>
      <c r="ACN33" s="27"/>
      <c r="ACO33" s="27"/>
      <c r="ACP33" s="27"/>
      <c r="ACQ33" s="27"/>
      <c r="ACR33" s="27"/>
      <c r="ACS33" s="27"/>
      <c r="ACT33" s="27"/>
      <c r="ACU33" s="27"/>
      <c r="ACV33" s="27"/>
      <c r="ACW33" s="27"/>
      <c r="ACX33" s="27"/>
      <c r="ACY33" s="27"/>
      <c r="ACZ33" s="27"/>
      <c r="ADA33" s="27"/>
      <c r="ADB33" s="27"/>
      <c r="ADC33" s="27"/>
      <c r="ADD33" s="27"/>
      <c r="ADE33" s="27"/>
      <c r="ADF33" s="27"/>
      <c r="ADG33" s="27"/>
      <c r="ADH33" s="27"/>
      <c r="ADI33" s="27"/>
      <c r="ADJ33" s="27"/>
      <c r="ADK33" s="27"/>
      <c r="ADL33" s="27"/>
      <c r="ADM33" s="27"/>
      <c r="ADN33" s="27"/>
      <c r="ADO33" s="27"/>
      <c r="ADP33" s="27"/>
      <c r="ADQ33" s="27"/>
      <c r="ADR33" s="27"/>
      <c r="ADS33" s="27"/>
      <c r="ADT33" s="27"/>
      <c r="ADU33" s="27"/>
      <c r="ADV33" s="27"/>
      <c r="ADW33" s="27"/>
      <c r="ADX33" s="27"/>
      <c r="ADY33" s="27"/>
      <c r="ADZ33" s="27"/>
      <c r="AEA33" s="27"/>
      <c r="AEB33" s="27"/>
      <c r="AEC33" s="27"/>
      <c r="AED33" s="27"/>
      <c r="AEE33" s="27"/>
      <c r="AEF33" s="27"/>
      <c r="AEG33" s="27"/>
      <c r="AEH33" s="27"/>
      <c r="AEI33" s="27"/>
      <c r="AEJ33" s="27"/>
      <c r="AEK33" s="27"/>
      <c r="AEL33" s="27"/>
      <c r="AEM33" s="27"/>
      <c r="AEN33" s="27"/>
      <c r="AEO33" s="27"/>
      <c r="AEP33" s="27"/>
      <c r="AEQ33" s="27"/>
      <c r="AER33" s="27"/>
      <c r="AES33" s="27"/>
      <c r="AET33" s="27"/>
      <c r="AEU33" s="27"/>
      <c r="AEV33" s="27"/>
      <c r="AEW33" s="27"/>
      <c r="AEX33" s="27"/>
      <c r="AEY33" s="27"/>
      <c r="AEZ33" s="27"/>
      <c r="AFA33" s="27"/>
      <c r="AFB33" s="27"/>
      <c r="AFC33" s="27"/>
      <c r="AFD33" s="27"/>
      <c r="AFE33" s="27"/>
      <c r="AFF33" s="27"/>
      <c r="AFG33" s="27"/>
      <c r="AFH33" s="27"/>
      <c r="AFI33" s="27"/>
      <c r="AFJ33" s="27"/>
      <c r="AFK33" s="27"/>
      <c r="AFL33" s="27"/>
      <c r="AFM33" s="27"/>
      <c r="AFN33" s="27"/>
      <c r="AFO33" s="27"/>
      <c r="AFP33" s="27"/>
      <c r="AFQ33" s="27"/>
      <c r="AFR33" s="27"/>
      <c r="AFS33" s="27"/>
      <c r="AFT33" s="27"/>
      <c r="AFU33" s="27"/>
      <c r="AFV33" s="27"/>
      <c r="AFW33" s="27"/>
      <c r="AFX33" s="27"/>
      <c r="AFY33" s="27"/>
      <c r="AFZ33" s="27"/>
      <c r="AGA33" s="27"/>
      <c r="AGB33" s="27"/>
      <c r="AGC33" s="27"/>
      <c r="AGD33" s="27"/>
      <c r="AGE33" s="27"/>
      <c r="AGF33" s="27"/>
      <c r="AGG33" s="27"/>
      <c r="AGH33" s="27"/>
      <c r="AGI33" s="27"/>
      <c r="AGJ33" s="27"/>
      <c r="AGK33" s="27"/>
      <c r="AGL33" s="27"/>
      <c r="AGM33" s="27"/>
      <c r="AGN33" s="27"/>
      <c r="AGO33" s="27"/>
      <c r="AGP33" s="27"/>
      <c r="AGQ33" s="27"/>
      <c r="AGR33" s="27"/>
      <c r="AGS33" s="27"/>
      <c r="AGT33" s="27"/>
      <c r="AGU33" s="27"/>
      <c r="AGV33" s="27"/>
      <c r="AGW33" s="27"/>
      <c r="AGX33" s="27"/>
      <c r="AGY33" s="27"/>
      <c r="AGZ33" s="27"/>
      <c r="AHA33" s="27"/>
      <c r="AHB33" s="27"/>
      <c r="AHC33" s="27"/>
      <c r="AHD33" s="27"/>
      <c r="AHE33" s="27"/>
      <c r="AHF33" s="27"/>
      <c r="AHG33" s="27"/>
      <c r="AHH33" s="27"/>
      <c r="AHI33" s="27"/>
      <c r="AHJ33" s="27"/>
      <c r="AHK33" s="27"/>
      <c r="AHL33" s="27"/>
      <c r="AHM33" s="27"/>
      <c r="AHN33" s="27"/>
      <c r="AHO33" s="27"/>
      <c r="AHP33" s="27"/>
      <c r="AHQ33" s="27"/>
      <c r="AHR33" s="27"/>
      <c r="AHS33" s="27"/>
      <c r="AHT33" s="27"/>
      <c r="AHU33" s="27"/>
      <c r="AHV33" s="27"/>
      <c r="AHW33" s="27"/>
      <c r="AHX33" s="27"/>
      <c r="AHY33" s="27"/>
      <c r="AHZ33" s="27"/>
      <c r="AIA33" s="27"/>
      <c r="AIB33" s="27"/>
      <c r="AIC33" s="27"/>
      <c r="AID33" s="27"/>
      <c r="AIE33" s="27"/>
      <c r="AIF33" s="27"/>
      <c r="AIG33" s="27"/>
      <c r="AIH33" s="27"/>
      <c r="AII33" s="27"/>
      <c r="AIJ33" s="27"/>
      <c r="AIK33" s="27"/>
      <c r="AIL33" s="27"/>
      <c r="AIM33" s="27"/>
      <c r="AIN33" s="27"/>
      <c r="AIO33" s="27"/>
      <c r="AIP33" s="27"/>
      <c r="AIQ33" s="27"/>
      <c r="AIR33" s="27"/>
      <c r="AIS33" s="27"/>
      <c r="AIT33" s="27"/>
      <c r="AIU33" s="27"/>
      <c r="AIV33" s="27"/>
      <c r="AIW33" s="27"/>
      <c r="AIX33" s="27"/>
      <c r="AIY33" s="27"/>
      <c r="AIZ33" s="27"/>
      <c r="AJA33" s="27"/>
      <c r="AJB33" s="27"/>
      <c r="AJC33" s="27"/>
      <c r="AJD33" s="27"/>
      <c r="AJE33" s="27"/>
      <c r="AJF33" s="27"/>
      <c r="AJG33" s="27"/>
      <c r="AJH33" s="27"/>
      <c r="AJI33" s="27"/>
      <c r="AJJ33" s="27"/>
      <c r="AJK33" s="27"/>
      <c r="AJL33" s="27"/>
      <c r="AJM33" s="27"/>
      <c r="AJN33" s="27"/>
      <c r="AJO33" s="27"/>
      <c r="AJP33" s="27"/>
      <c r="AJQ33" s="27"/>
      <c r="AJR33" s="27"/>
      <c r="AJS33" s="27"/>
      <c r="AJT33" s="27"/>
      <c r="AJU33" s="27"/>
      <c r="AJV33" s="27"/>
      <c r="AJW33" s="27"/>
      <c r="AJX33" s="27"/>
      <c r="AJY33" s="27"/>
      <c r="AJZ33" s="27"/>
      <c r="AKA33" s="27"/>
      <c r="AKB33" s="27"/>
      <c r="AKC33" s="27"/>
      <c r="AKD33" s="27"/>
      <c r="AKE33" s="27"/>
      <c r="AKF33" s="27"/>
      <c r="AKG33" s="27"/>
      <c r="AKH33" s="27"/>
      <c r="AKI33" s="27"/>
      <c r="AKJ33" s="27"/>
      <c r="AKK33" s="27"/>
      <c r="AKL33" s="27"/>
      <c r="AKM33" s="27"/>
      <c r="AKN33" s="27"/>
      <c r="AKO33" s="27"/>
      <c r="AKP33" s="27"/>
      <c r="AKQ33" s="27"/>
      <c r="AKR33" s="27"/>
      <c r="AKS33" s="27"/>
      <c r="AKT33" s="27"/>
      <c r="AKU33" s="27"/>
      <c r="AKV33" s="27"/>
      <c r="AKW33" s="27"/>
      <c r="AKX33" s="27"/>
      <c r="AKY33" s="27"/>
      <c r="AKZ33" s="27"/>
      <c r="ALA33" s="27"/>
      <c r="ALB33" s="27"/>
      <c r="ALC33" s="27"/>
      <c r="ALD33" s="27"/>
      <c r="ALE33" s="27"/>
      <c r="ALF33" s="27"/>
      <c r="ALG33" s="27"/>
      <c r="ALH33" s="27"/>
      <c r="ALI33" s="27"/>
      <c r="ALJ33" s="27"/>
      <c r="ALK33" s="27"/>
      <c r="ALL33" s="27"/>
      <c r="ALM33" s="27"/>
      <c r="ALN33" s="27"/>
      <c r="ALO33" s="27"/>
      <c r="ALP33" s="27"/>
      <c r="ALQ33" s="27"/>
      <c r="ALR33" s="27"/>
      <c r="ALS33" s="27"/>
      <c r="ALT33" s="27"/>
      <c r="ALU33" s="27"/>
      <c r="ALV33" s="27"/>
      <c r="ALW33" s="27"/>
      <c r="ALX33" s="27"/>
      <c r="ALY33" s="27"/>
      <c r="ALZ33" s="27"/>
      <c r="AMA33" s="27"/>
      <c r="AMB33" s="27"/>
      <c r="AMC33" s="27"/>
      <c r="AMD33" s="27"/>
      <c r="AME33" s="27"/>
      <c r="AMF33" s="27"/>
      <c r="AMG33" s="27"/>
      <c r="AMH33" s="27"/>
      <c r="AMI33" s="27"/>
      <c r="AMJ33" s="27"/>
      <c r="AMK33" s="27"/>
      <c r="AML33" s="27"/>
      <c r="AMM33" s="27"/>
      <c r="AMN33" s="27"/>
      <c r="AMO33" s="27"/>
    </row>
    <row r="34" spans="1:1029" ht="15.75" x14ac:dyDescent="0.25">
      <c r="A34" s="31" t="str">
        <f>IF(B12="Deutsch","Sanitär",IF(B12="English","bathroom(s)"))</f>
        <v>Sanitär</v>
      </c>
      <c r="B34" s="41" t="str">
        <f>IF(D20="Ja",B18*4/100,IF(D20="Yes",B18*4/100,IF(D20="Nein","",IF(D20="No",""))))</f>
        <v/>
      </c>
      <c r="C34" s="18"/>
      <c r="D34" s="41" t="str">
        <f>IF(D20="Ja",B34*50/100,IF(D20="Yes",B34*50/100,IF(D20="Nein","",IF(D20="No",""))))</f>
        <v/>
      </c>
      <c r="E34" s="18"/>
      <c r="F34" s="41" t="str">
        <f>IF(D20="Ja",B34*50/100,IF(D20="Yes",B34*50/100,IF(D20="Nein","",IF(D20="No",""))))</f>
        <v/>
      </c>
      <c r="G34" s="18"/>
      <c r="H34" s="41"/>
      <c r="I34" s="18"/>
      <c r="J34" s="42"/>
      <c r="K34" s="30"/>
      <c r="L34" s="19"/>
      <c r="M34" s="9"/>
      <c r="N34" s="9"/>
    </row>
    <row r="35" spans="1:1029" s="54" customFormat="1" ht="8.25" customHeight="1" x14ac:dyDescent="0.25">
      <c r="A35" s="31"/>
      <c r="B35" s="18"/>
      <c r="C35" s="18"/>
      <c r="D35" s="53"/>
      <c r="E35" s="18"/>
      <c r="F35" s="53"/>
      <c r="G35" s="18"/>
      <c r="H35" s="18"/>
      <c r="I35" s="18"/>
      <c r="J35" s="19"/>
      <c r="K35" s="19"/>
      <c r="L35" s="16"/>
      <c r="M35" s="9"/>
      <c r="N35" s="9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  <c r="IS35" s="27"/>
      <c r="IT35" s="27"/>
      <c r="IU35" s="27"/>
      <c r="IV35" s="27"/>
      <c r="IW35" s="27"/>
      <c r="IX35" s="27"/>
      <c r="IY35" s="27"/>
      <c r="IZ35" s="27"/>
      <c r="JA35" s="27"/>
      <c r="JB35" s="27"/>
      <c r="JC35" s="27"/>
      <c r="JD35" s="27"/>
      <c r="JE35" s="27"/>
      <c r="JF35" s="27"/>
      <c r="JG35" s="27"/>
      <c r="JH35" s="27"/>
      <c r="JI35" s="27"/>
      <c r="JJ35" s="27"/>
      <c r="JK35" s="27"/>
      <c r="JL35" s="27"/>
      <c r="JM35" s="27"/>
      <c r="JN35" s="27"/>
      <c r="JO35" s="27"/>
      <c r="JP35" s="27"/>
      <c r="JQ35" s="27"/>
      <c r="JR35" s="27"/>
      <c r="JS35" s="27"/>
      <c r="JT35" s="27"/>
      <c r="JU35" s="27"/>
      <c r="JV35" s="27"/>
      <c r="JW35" s="27"/>
      <c r="JX35" s="27"/>
      <c r="JY35" s="27"/>
      <c r="JZ35" s="27"/>
      <c r="KA35" s="27"/>
      <c r="KB35" s="27"/>
      <c r="KC35" s="27"/>
      <c r="KD35" s="27"/>
      <c r="KE35" s="27"/>
      <c r="KF35" s="27"/>
      <c r="KG35" s="27"/>
      <c r="KH35" s="27"/>
      <c r="KI35" s="27"/>
      <c r="KJ35" s="27"/>
      <c r="KK35" s="27"/>
      <c r="KL35" s="27"/>
      <c r="KM35" s="27"/>
      <c r="KN35" s="27"/>
      <c r="KO35" s="27"/>
      <c r="KP35" s="27"/>
      <c r="KQ35" s="27"/>
      <c r="KR35" s="27"/>
      <c r="KS35" s="27"/>
      <c r="KT35" s="27"/>
      <c r="KU35" s="27"/>
      <c r="KV35" s="27"/>
      <c r="KW35" s="27"/>
      <c r="KX35" s="27"/>
      <c r="KY35" s="27"/>
      <c r="KZ35" s="27"/>
      <c r="LA35" s="27"/>
      <c r="LB35" s="27"/>
      <c r="LC35" s="27"/>
      <c r="LD35" s="27"/>
      <c r="LE35" s="27"/>
      <c r="LF35" s="27"/>
      <c r="LG35" s="27"/>
      <c r="LH35" s="27"/>
      <c r="LI35" s="27"/>
      <c r="LJ35" s="27"/>
      <c r="LK35" s="27"/>
      <c r="LL35" s="27"/>
      <c r="LM35" s="27"/>
      <c r="LN35" s="27"/>
      <c r="LO35" s="27"/>
      <c r="LP35" s="27"/>
      <c r="LQ35" s="27"/>
      <c r="LR35" s="27"/>
      <c r="LS35" s="27"/>
      <c r="LT35" s="27"/>
      <c r="LU35" s="27"/>
      <c r="LV35" s="27"/>
      <c r="LW35" s="27"/>
      <c r="LX35" s="27"/>
      <c r="LY35" s="27"/>
      <c r="LZ35" s="27"/>
      <c r="MA35" s="27"/>
      <c r="MB35" s="27"/>
      <c r="MC35" s="27"/>
      <c r="MD35" s="27"/>
      <c r="ME35" s="27"/>
      <c r="MF35" s="27"/>
      <c r="MG35" s="27"/>
      <c r="MH35" s="27"/>
      <c r="MI35" s="27"/>
      <c r="MJ35" s="27"/>
      <c r="MK35" s="27"/>
      <c r="ML35" s="27"/>
      <c r="MM35" s="27"/>
      <c r="MN35" s="27"/>
      <c r="MO35" s="27"/>
      <c r="MP35" s="27"/>
      <c r="MQ35" s="27"/>
      <c r="MR35" s="27"/>
      <c r="MS35" s="27"/>
      <c r="MT35" s="27"/>
      <c r="MU35" s="27"/>
      <c r="MV35" s="27"/>
      <c r="MW35" s="27"/>
      <c r="MX35" s="27"/>
      <c r="MY35" s="27"/>
      <c r="MZ35" s="27"/>
      <c r="NA35" s="27"/>
      <c r="NB35" s="27"/>
      <c r="NC35" s="27"/>
      <c r="ND35" s="27"/>
      <c r="NE35" s="27"/>
      <c r="NF35" s="27"/>
      <c r="NG35" s="27"/>
      <c r="NH35" s="27"/>
      <c r="NI35" s="27"/>
      <c r="NJ35" s="27"/>
      <c r="NK35" s="27"/>
      <c r="NL35" s="27"/>
      <c r="NM35" s="27"/>
      <c r="NN35" s="27"/>
      <c r="NO35" s="27"/>
      <c r="NP35" s="27"/>
      <c r="NQ35" s="27"/>
      <c r="NR35" s="27"/>
      <c r="NS35" s="27"/>
      <c r="NT35" s="27"/>
      <c r="NU35" s="27"/>
      <c r="NV35" s="27"/>
      <c r="NW35" s="27"/>
      <c r="NX35" s="27"/>
      <c r="NY35" s="27"/>
      <c r="NZ35" s="27"/>
      <c r="OA35" s="27"/>
      <c r="OB35" s="27"/>
      <c r="OC35" s="27"/>
      <c r="OD35" s="27"/>
      <c r="OE35" s="27"/>
      <c r="OF35" s="27"/>
      <c r="OG35" s="27"/>
      <c r="OH35" s="27"/>
      <c r="OI35" s="27"/>
      <c r="OJ35" s="27"/>
      <c r="OK35" s="27"/>
      <c r="OL35" s="27"/>
      <c r="OM35" s="27"/>
      <c r="ON35" s="27"/>
      <c r="OO35" s="27"/>
      <c r="OP35" s="27"/>
      <c r="OQ35" s="27"/>
      <c r="OR35" s="27"/>
      <c r="OS35" s="27"/>
      <c r="OT35" s="27"/>
      <c r="OU35" s="27"/>
      <c r="OV35" s="27"/>
      <c r="OW35" s="27"/>
      <c r="OX35" s="27"/>
      <c r="OY35" s="27"/>
      <c r="OZ35" s="27"/>
      <c r="PA35" s="27"/>
      <c r="PB35" s="27"/>
      <c r="PC35" s="27"/>
      <c r="PD35" s="27"/>
      <c r="PE35" s="27"/>
      <c r="PF35" s="27"/>
      <c r="PG35" s="27"/>
      <c r="PH35" s="27"/>
      <c r="PI35" s="27"/>
      <c r="PJ35" s="27"/>
      <c r="PK35" s="27"/>
      <c r="PL35" s="27"/>
      <c r="PM35" s="27"/>
      <c r="PN35" s="27"/>
      <c r="PO35" s="27"/>
      <c r="PP35" s="27"/>
      <c r="PQ35" s="27"/>
      <c r="PR35" s="27"/>
      <c r="PS35" s="27"/>
      <c r="PT35" s="27"/>
      <c r="PU35" s="27"/>
      <c r="PV35" s="27"/>
      <c r="PW35" s="27"/>
      <c r="PX35" s="27"/>
      <c r="PY35" s="27"/>
      <c r="PZ35" s="27"/>
      <c r="QA35" s="27"/>
      <c r="QB35" s="27"/>
      <c r="QC35" s="27"/>
      <c r="QD35" s="27"/>
      <c r="QE35" s="27"/>
      <c r="QF35" s="27"/>
      <c r="QG35" s="27"/>
      <c r="QH35" s="27"/>
      <c r="QI35" s="27"/>
      <c r="QJ35" s="27"/>
      <c r="QK35" s="27"/>
      <c r="QL35" s="27"/>
      <c r="QM35" s="27"/>
      <c r="QN35" s="27"/>
      <c r="QO35" s="27"/>
      <c r="QP35" s="27"/>
      <c r="QQ35" s="27"/>
      <c r="QR35" s="27"/>
      <c r="QS35" s="27"/>
      <c r="QT35" s="27"/>
      <c r="QU35" s="27"/>
      <c r="QV35" s="27"/>
      <c r="QW35" s="27"/>
      <c r="QX35" s="27"/>
      <c r="QY35" s="27"/>
      <c r="QZ35" s="27"/>
      <c r="RA35" s="27"/>
      <c r="RB35" s="27"/>
      <c r="RC35" s="27"/>
      <c r="RD35" s="27"/>
      <c r="RE35" s="27"/>
      <c r="RF35" s="27"/>
      <c r="RG35" s="27"/>
      <c r="RH35" s="27"/>
      <c r="RI35" s="27"/>
      <c r="RJ35" s="27"/>
      <c r="RK35" s="27"/>
      <c r="RL35" s="27"/>
      <c r="RM35" s="27"/>
      <c r="RN35" s="27"/>
      <c r="RO35" s="27"/>
      <c r="RP35" s="27"/>
      <c r="RQ35" s="27"/>
      <c r="RR35" s="27"/>
      <c r="RS35" s="27"/>
      <c r="RT35" s="27"/>
      <c r="RU35" s="27"/>
      <c r="RV35" s="27"/>
      <c r="RW35" s="27"/>
      <c r="RX35" s="27"/>
      <c r="RY35" s="27"/>
      <c r="RZ35" s="27"/>
      <c r="SA35" s="27"/>
      <c r="SB35" s="27"/>
      <c r="SC35" s="27"/>
      <c r="SD35" s="27"/>
      <c r="SE35" s="27"/>
      <c r="SF35" s="27"/>
      <c r="SG35" s="27"/>
      <c r="SH35" s="27"/>
      <c r="SI35" s="27"/>
      <c r="SJ35" s="27"/>
      <c r="SK35" s="27"/>
      <c r="SL35" s="27"/>
      <c r="SM35" s="27"/>
      <c r="SN35" s="27"/>
      <c r="SO35" s="27"/>
      <c r="SP35" s="27"/>
      <c r="SQ35" s="27"/>
      <c r="SR35" s="27"/>
      <c r="SS35" s="27"/>
      <c r="ST35" s="27"/>
      <c r="SU35" s="27"/>
      <c r="SV35" s="27"/>
      <c r="SW35" s="27"/>
      <c r="SX35" s="27"/>
      <c r="SY35" s="27"/>
      <c r="SZ35" s="27"/>
      <c r="TA35" s="27"/>
      <c r="TB35" s="27"/>
      <c r="TC35" s="27"/>
      <c r="TD35" s="27"/>
      <c r="TE35" s="27"/>
      <c r="TF35" s="27"/>
      <c r="TG35" s="27"/>
      <c r="TH35" s="27"/>
      <c r="TI35" s="27"/>
      <c r="TJ35" s="27"/>
      <c r="TK35" s="27"/>
      <c r="TL35" s="27"/>
      <c r="TM35" s="27"/>
      <c r="TN35" s="27"/>
      <c r="TO35" s="27"/>
      <c r="TP35" s="27"/>
      <c r="TQ35" s="27"/>
      <c r="TR35" s="27"/>
      <c r="TS35" s="27"/>
      <c r="TT35" s="27"/>
      <c r="TU35" s="27"/>
      <c r="TV35" s="27"/>
      <c r="TW35" s="27"/>
      <c r="TX35" s="27"/>
      <c r="TY35" s="27"/>
      <c r="TZ35" s="27"/>
      <c r="UA35" s="27"/>
      <c r="UB35" s="27"/>
      <c r="UC35" s="27"/>
      <c r="UD35" s="27"/>
      <c r="UE35" s="27"/>
      <c r="UF35" s="27"/>
      <c r="UG35" s="27"/>
      <c r="UH35" s="27"/>
      <c r="UI35" s="27"/>
      <c r="UJ35" s="27"/>
      <c r="UK35" s="27"/>
      <c r="UL35" s="27"/>
      <c r="UM35" s="27"/>
      <c r="UN35" s="27"/>
      <c r="UO35" s="27"/>
      <c r="UP35" s="27"/>
      <c r="UQ35" s="27"/>
      <c r="UR35" s="27"/>
      <c r="US35" s="27"/>
      <c r="UT35" s="27"/>
      <c r="UU35" s="27"/>
      <c r="UV35" s="27"/>
      <c r="UW35" s="27"/>
      <c r="UX35" s="27"/>
      <c r="UY35" s="27"/>
      <c r="UZ35" s="27"/>
      <c r="VA35" s="27"/>
      <c r="VB35" s="27"/>
      <c r="VC35" s="27"/>
      <c r="VD35" s="27"/>
      <c r="VE35" s="27"/>
      <c r="VF35" s="27"/>
      <c r="VG35" s="27"/>
      <c r="VH35" s="27"/>
      <c r="VI35" s="27"/>
      <c r="VJ35" s="27"/>
      <c r="VK35" s="27"/>
      <c r="VL35" s="27"/>
      <c r="VM35" s="27"/>
      <c r="VN35" s="27"/>
      <c r="VO35" s="27"/>
      <c r="VP35" s="27"/>
      <c r="VQ35" s="27"/>
      <c r="VR35" s="27"/>
      <c r="VS35" s="27"/>
      <c r="VT35" s="27"/>
      <c r="VU35" s="27"/>
      <c r="VV35" s="27"/>
      <c r="VW35" s="27"/>
      <c r="VX35" s="27"/>
      <c r="VY35" s="27"/>
      <c r="VZ35" s="27"/>
      <c r="WA35" s="27"/>
      <c r="WB35" s="27"/>
      <c r="WC35" s="27"/>
      <c r="WD35" s="27"/>
      <c r="WE35" s="27"/>
      <c r="WF35" s="27"/>
      <c r="WG35" s="27"/>
      <c r="WH35" s="27"/>
      <c r="WI35" s="27"/>
      <c r="WJ35" s="27"/>
      <c r="WK35" s="27"/>
      <c r="WL35" s="27"/>
      <c r="WM35" s="27"/>
      <c r="WN35" s="27"/>
      <c r="WO35" s="27"/>
      <c r="WP35" s="27"/>
      <c r="WQ35" s="27"/>
      <c r="WR35" s="27"/>
      <c r="WS35" s="27"/>
      <c r="WT35" s="27"/>
      <c r="WU35" s="27"/>
      <c r="WV35" s="27"/>
      <c r="WW35" s="27"/>
      <c r="WX35" s="27"/>
      <c r="WY35" s="27"/>
      <c r="WZ35" s="27"/>
      <c r="XA35" s="27"/>
      <c r="XB35" s="27"/>
      <c r="XC35" s="27"/>
      <c r="XD35" s="27"/>
      <c r="XE35" s="27"/>
      <c r="XF35" s="27"/>
      <c r="XG35" s="27"/>
      <c r="XH35" s="27"/>
      <c r="XI35" s="27"/>
      <c r="XJ35" s="27"/>
      <c r="XK35" s="27"/>
      <c r="XL35" s="27"/>
      <c r="XM35" s="27"/>
      <c r="XN35" s="27"/>
      <c r="XO35" s="27"/>
      <c r="XP35" s="27"/>
      <c r="XQ35" s="27"/>
      <c r="XR35" s="27"/>
      <c r="XS35" s="27"/>
      <c r="XT35" s="27"/>
      <c r="XU35" s="27"/>
      <c r="XV35" s="27"/>
      <c r="XW35" s="27"/>
      <c r="XX35" s="27"/>
      <c r="XY35" s="27"/>
      <c r="XZ35" s="27"/>
      <c r="YA35" s="27"/>
      <c r="YB35" s="27"/>
      <c r="YC35" s="27"/>
      <c r="YD35" s="27"/>
      <c r="YE35" s="27"/>
      <c r="YF35" s="27"/>
      <c r="YG35" s="27"/>
      <c r="YH35" s="27"/>
      <c r="YI35" s="27"/>
      <c r="YJ35" s="27"/>
      <c r="YK35" s="27"/>
      <c r="YL35" s="27"/>
      <c r="YM35" s="27"/>
      <c r="YN35" s="27"/>
      <c r="YO35" s="27"/>
      <c r="YP35" s="27"/>
      <c r="YQ35" s="27"/>
      <c r="YR35" s="27"/>
      <c r="YS35" s="27"/>
      <c r="YT35" s="27"/>
      <c r="YU35" s="27"/>
      <c r="YV35" s="27"/>
      <c r="YW35" s="27"/>
      <c r="YX35" s="27"/>
      <c r="YY35" s="27"/>
      <c r="YZ35" s="27"/>
      <c r="ZA35" s="27"/>
      <c r="ZB35" s="27"/>
      <c r="ZC35" s="27"/>
      <c r="ZD35" s="27"/>
      <c r="ZE35" s="27"/>
      <c r="ZF35" s="27"/>
      <c r="ZG35" s="27"/>
      <c r="ZH35" s="27"/>
      <c r="ZI35" s="27"/>
      <c r="ZJ35" s="27"/>
      <c r="ZK35" s="27"/>
      <c r="ZL35" s="27"/>
      <c r="ZM35" s="27"/>
      <c r="ZN35" s="27"/>
      <c r="ZO35" s="27"/>
      <c r="ZP35" s="27"/>
      <c r="ZQ35" s="27"/>
      <c r="ZR35" s="27"/>
      <c r="ZS35" s="27"/>
      <c r="ZT35" s="27"/>
      <c r="ZU35" s="27"/>
      <c r="ZV35" s="27"/>
      <c r="ZW35" s="27"/>
      <c r="ZX35" s="27"/>
      <c r="ZY35" s="27"/>
      <c r="ZZ35" s="27"/>
      <c r="AAA35" s="27"/>
      <c r="AAB35" s="27"/>
      <c r="AAC35" s="27"/>
      <c r="AAD35" s="27"/>
      <c r="AAE35" s="27"/>
      <c r="AAF35" s="27"/>
      <c r="AAG35" s="27"/>
      <c r="AAH35" s="27"/>
      <c r="AAI35" s="27"/>
      <c r="AAJ35" s="27"/>
      <c r="AAK35" s="27"/>
      <c r="AAL35" s="27"/>
      <c r="AAM35" s="27"/>
      <c r="AAN35" s="27"/>
      <c r="AAO35" s="27"/>
      <c r="AAP35" s="27"/>
      <c r="AAQ35" s="27"/>
      <c r="AAR35" s="27"/>
      <c r="AAS35" s="27"/>
      <c r="AAT35" s="27"/>
      <c r="AAU35" s="27"/>
      <c r="AAV35" s="27"/>
      <c r="AAW35" s="27"/>
      <c r="AAX35" s="27"/>
      <c r="AAY35" s="27"/>
      <c r="AAZ35" s="27"/>
      <c r="ABA35" s="27"/>
      <c r="ABB35" s="27"/>
      <c r="ABC35" s="27"/>
      <c r="ABD35" s="27"/>
      <c r="ABE35" s="27"/>
      <c r="ABF35" s="27"/>
      <c r="ABG35" s="27"/>
      <c r="ABH35" s="27"/>
      <c r="ABI35" s="27"/>
      <c r="ABJ35" s="27"/>
      <c r="ABK35" s="27"/>
      <c r="ABL35" s="27"/>
      <c r="ABM35" s="27"/>
      <c r="ABN35" s="27"/>
      <c r="ABO35" s="27"/>
      <c r="ABP35" s="27"/>
      <c r="ABQ35" s="27"/>
      <c r="ABR35" s="27"/>
      <c r="ABS35" s="27"/>
      <c r="ABT35" s="27"/>
      <c r="ABU35" s="27"/>
      <c r="ABV35" s="27"/>
      <c r="ABW35" s="27"/>
      <c r="ABX35" s="27"/>
      <c r="ABY35" s="27"/>
      <c r="ABZ35" s="27"/>
      <c r="ACA35" s="27"/>
      <c r="ACB35" s="27"/>
      <c r="ACC35" s="27"/>
      <c r="ACD35" s="27"/>
      <c r="ACE35" s="27"/>
      <c r="ACF35" s="27"/>
      <c r="ACG35" s="27"/>
      <c r="ACH35" s="27"/>
      <c r="ACI35" s="27"/>
      <c r="ACJ35" s="27"/>
      <c r="ACK35" s="27"/>
      <c r="ACL35" s="27"/>
      <c r="ACM35" s="27"/>
      <c r="ACN35" s="27"/>
      <c r="ACO35" s="27"/>
      <c r="ACP35" s="27"/>
      <c r="ACQ35" s="27"/>
      <c r="ACR35" s="27"/>
      <c r="ACS35" s="27"/>
      <c r="ACT35" s="27"/>
      <c r="ACU35" s="27"/>
      <c r="ACV35" s="27"/>
      <c r="ACW35" s="27"/>
      <c r="ACX35" s="27"/>
      <c r="ACY35" s="27"/>
      <c r="ACZ35" s="27"/>
      <c r="ADA35" s="27"/>
      <c r="ADB35" s="27"/>
      <c r="ADC35" s="27"/>
      <c r="ADD35" s="27"/>
      <c r="ADE35" s="27"/>
      <c r="ADF35" s="27"/>
      <c r="ADG35" s="27"/>
      <c r="ADH35" s="27"/>
      <c r="ADI35" s="27"/>
      <c r="ADJ35" s="27"/>
      <c r="ADK35" s="27"/>
      <c r="ADL35" s="27"/>
      <c r="ADM35" s="27"/>
      <c r="ADN35" s="27"/>
      <c r="ADO35" s="27"/>
      <c r="ADP35" s="27"/>
      <c r="ADQ35" s="27"/>
      <c r="ADR35" s="27"/>
      <c r="ADS35" s="27"/>
      <c r="ADT35" s="27"/>
      <c r="ADU35" s="27"/>
      <c r="ADV35" s="27"/>
      <c r="ADW35" s="27"/>
      <c r="ADX35" s="27"/>
      <c r="ADY35" s="27"/>
      <c r="ADZ35" s="27"/>
      <c r="AEA35" s="27"/>
      <c r="AEB35" s="27"/>
      <c r="AEC35" s="27"/>
      <c r="AED35" s="27"/>
      <c r="AEE35" s="27"/>
      <c r="AEF35" s="27"/>
      <c r="AEG35" s="27"/>
      <c r="AEH35" s="27"/>
      <c r="AEI35" s="27"/>
      <c r="AEJ35" s="27"/>
      <c r="AEK35" s="27"/>
      <c r="AEL35" s="27"/>
      <c r="AEM35" s="27"/>
      <c r="AEN35" s="27"/>
      <c r="AEO35" s="27"/>
      <c r="AEP35" s="27"/>
      <c r="AEQ35" s="27"/>
      <c r="AER35" s="27"/>
      <c r="AES35" s="27"/>
      <c r="AET35" s="27"/>
      <c r="AEU35" s="27"/>
      <c r="AEV35" s="27"/>
      <c r="AEW35" s="27"/>
      <c r="AEX35" s="27"/>
      <c r="AEY35" s="27"/>
      <c r="AEZ35" s="27"/>
      <c r="AFA35" s="27"/>
      <c r="AFB35" s="27"/>
      <c r="AFC35" s="27"/>
      <c r="AFD35" s="27"/>
      <c r="AFE35" s="27"/>
      <c r="AFF35" s="27"/>
      <c r="AFG35" s="27"/>
      <c r="AFH35" s="27"/>
      <c r="AFI35" s="27"/>
      <c r="AFJ35" s="27"/>
      <c r="AFK35" s="27"/>
      <c r="AFL35" s="27"/>
      <c r="AFM35" s="27"/>
      <c r="AFN35" s="27"/>
      <c r="AFO35" s="27"/>
      <c r="AFP35" s="27"/>
      <c r="AFQ35" s="27"/>
      <c r="AFR35" s="27"/>
      <c r="AFS35" s="27"/>
      <c r="AFT35" s="27"/>
      <c r="AFU35" s="27"/>
      <c r="AFV35" s="27"/>
      <c r="AFW35" s="27"/>
      <c r="AFX35" s="27"/>
      <c r="AFY35" s="27"/>
      <c r="AFZ35" s="27"/>
      <c r="AGA35" s="27"/>
      <c r="AGB35" s="27"/>
      <c r="AGC35" s="27"/>
      <c r="AGD35" s="27"/>
      <c r="AGE35" s="27"/>
      <c r="AGF35" s="27"/>
      <c r="AGG35" s="27"/>
      <c r="AGH35" s="27"/>
      <c r="AGI35" s="27"/>
      <c r="AGJ35" s="27"/>
      <c r="AGK35" s="27"/>
      <c r="AGL35" s="27"/>
      <c r="AGM35" s="27"/>
      <c r="AGN35" s="27"/>
      <c r="AGO35" s="27"/>
      <c r="AGP35" s="27"/>
      <c r="AGQ35" s="27"/>
      <c r="AGR35" s="27"/>
      <c r="AGS35" s="27"/>
      <c r="AGT35" s="27"/>
      <c r="AGU35" s="27"/>
      <c r="AGV35" s="27"/>
      <c r="AGW35" s="27"/>
      <c r="AGX35" s="27"/>
      <c r="AGY35" s="27"/>
      <c r="AGZ35" s="27"/>
      <c r="AHA35" s="27"/>
      <c r="AHB35" s="27"/>
      <c r="AHC35" s="27"/>
      <c r="AHD35" s="27"/>
      <c r="AHE35" s="27"/>
      <c r="AHF35" s="27"/>
      <c r="AHG35" s="27"/>
      <c r="AHH35" s="27"/>
      <c r="AHI35" s="27"/>
      <c r="AHJ35" s="27"/>
      <c r="AHK35" s="27"/>
      <c r="AHL35" s="27"/>
      <c r="AHM35" s="27"/>
      <c r="AHN35" s="27"/>
      <c r="AHO35" s="27"/>
      <c r="AHP35" s="27"/>
      <c r="AHQ35" s="27"/>
      <c r="AHR35" s="27"/>
      <c r="AHS35" s="27"/>
      <c r="AHT35" s="27"/>
      <c r="AHU35" s="27"/>
      <c r="AHV35" s="27"/>
      <c r="AHW35" s="27"/>
      <c r="AHX35" s="27"/>
      <c r="AHY35" s="27"/>
      <c r="AHZ35" s="27"/>
      <c r="AIA35" s="27"/>
      <c r="AIB35" s="27"/>
      <c r="AIC35" s="27"/>
      <c r="AID35" s="27"/>
      <c r="AIE35" s="27"/>
      <c r="AIF35" s="27"/>
      <c r="AIG35" s="27"/>
      <c r="AIH35" s="27"/>
      <c r="AII35" s="27"/>
      <c r="AIJ35" s="27"/>
      <c r="AIK35" s="27"/>
      <c r="AIL35" s="27"/>
      <c r="AIM35" s="27"/>
      <c r="AIN35" s="27"/>
      <c r="AIO35" s="27"/>
      <c r="AIP35" s="27"/>
      <c r="AIQ35" s="27"/>
      <c r="AIR35" s="27"/>
      <c r="AIS35" s="27"/>
      <c r="AIT35" s="27"/>
      <c r="AIU35" s="27"/>
      <c r="AIV35" s="27"/>
      <c r="AIW35" s="27"/>
      <c r="AIX35" s="27"/>
      <c r="AIY35" s="27"/>
      <c r="AIZ35" s="27"/>
      <c r="AJA35" s="27"/>
      <c r="AJB35" s="27"/>
      <c r="AJC35" s="27"/>
      <c r="AJD35" s="27"/>
      <c r="AJE35" s="27"/>
      <c r="AJF35" s="27"/>
      <c r="AJG35" s="27"/>
      <c r="AJH35" s="27"/>
      <c r="AJI35" s="27"/>
      <c r="AJJ35" s="27"/>
      <c r="AJK35" s="27"/>
      <c r="AJL35" s="27"/>
      <c r="AJM35" s="27"/>
      <c r="AJN35" s="27"/>
      <c r="AJO35" s="27"/>
      <c r="AJP35" s="27"/>
      <c r="AJQ35" s="27"/>
      <c r="AJR35" s="27"/>
      <c r="AJS35" s="27"/>
      <c r="AJT35" s="27"/>
      <c r="AJU35" s="27"/>
      <c r="AJV35" s="27"/>
      <c r="AJW35" s="27"/>
      <c r="AJX35" s="27"/>
      <c r="AJY35" s="27"/>
      <c r="AJZ35" s="27"/>
      <c r="AKA35" s="27"/>
      <c r="AKB35" s="27"/>
      <c r="AKC35" s="27"/>
      <c r="AKD35" s="27"/>
      <c r="AKE35" s="27"/>
      <c r="AKF35" s="27"/>
      <c r="AKG35" s="27"/>
      <c r="AKH35" s="27"/>
      <c r="AKI35" s="27"/>
      <c r="AKJ35" s="27"/>
      <c r="AKK35" s="27"/>
      <c r="AKL35" s="27"/>
      <c r="AKM35" s="27"/>
      <c r="AKN35" s="27"/>
      <c r="AKO35" s="27"/>
      <c r="AKP35" s="27"/>
      <c r="AKQ35" s="27"/>
      <c r="AKR35" s="27"/>
      <c r="AKS35" s="27"/>
      <c r="AKT35" s="27"/>
      <c r="AKU35" s="27"/>
      <c r="AKV35" s="27"/>
      <c r="AKW35" s="27"/>
      <c r="AKX35" s="27"/>
      <c r="AKY35" s="27"/>
      <c r="AKZ35" s="27"/>
      <c r="ALA35" s="27"/>
      <c r="ALB35" s="27"/>
      <c r="ALC35" s="27"/>
      <c r="ALD35" s="27"/>
      <c r="ALE35" s="27"/>
      <c r="ALF35" s="27"/>
      <c r="ALG35" s="27"/>
      <c r="ALH35" s="27"/>
      <c r="ALI35" s="27"/>
      <c r="ALJ35" s="27"/>
      <c r="ALK35" s="27"/>
      <c r="ALL35" s="27"/>
      <c r="ALM35" s="27"/>
      <c r="ALN35" s="27"/>
      <c r="ALO35" s="27"/>
      <c r="ALP35" s="27"/>
      <c r="ALQ35" s="27"/>
      <c r="ALR35" s="27"/>
      <c r="ALS35" s="27"/>
      <c r="ALT35" s="27"/>
      <c r="ALU35" s="27"/>
      <c r="ALV35" s="27"/>
      <c r="ALW35" s="27"/>
      <c r="ALX35" s="27"/>
      <c r="ALY35" s="27"/>
      <c r="ALZ35" s="27"/>
      <c r="AMA35" s="27"/>
      <c r="AMB35" s="27"/>
      <c r="AMC35" s="27"/>
      <c r="AMD35" s="27"/>
      <c r="AME35" s="27"/>
      <c r="AMF35" s="27"/>
      <c r="AMG35" s="27"/>
      <c r="AMH35" s="27"/>
      <c r="AMI35" s="27"/>
      <c r="AMJ35" s="27"/>
      <c r="AMK35" s="27"/>
      <c r="AML35" s="27"/>
      <c r="AMM35" s="27"/>
      <c r="AMN35" s="27"/>
      <c r="AMO35" s="27"/>
    </row>
    <row r="36" spans="1:1029" ht="15.75" x14ac:dyDescent="0.25">
      <c r="A36" s="31" t="str">
        <f>IF(B12="Deutsch","Heizung",IF(B12="English","heating system"))</f>
        <v>Heizung</v>
      </c>
      <c r="B36" s="41" t="str">
        <f>IF(D20="Ja",B18*7/100,IF(D20="Yes",B18*7/100,IF(D20="Nein","",IF(D20="No",""))))</f>
        <v/>
      </c>
      <c r="C36" s="18"/>
      <c r="D36" s="41" t="str">
        <f>IF(D20="Ja",B36*70/100,IF(D20="Yes",B36*70/100,IF(D20="Nein","",IF(D20="No",""))))</f>
        <v/>
      </c>
      <c r="E36" s="18"/>
      <c r="F36" s="41" t="str">
        <f>IF(D20="Ja",B36*30/100,IF(D20="Yes",B36*30/100,IF(D20="Nein","",IF(D20="No",""))))</f>
        <v/>
      </c>
      <c r="G36" s="18"/>
      <c r="H36" s="41"/>
      <c r="I36" s="18"/>
      <c r="J36" s="42"/>
      <c r="K36" s="30"/>
      <c r="L36" s="19"/>
      <c r="M36" s="9"/>
      <c r="N36" s="9"/>
    </row>
    <row r="37" spans="1:1029" s="54" customFormat="1" ht="8.25" customHeight="1" x14ac:dyDescent="0.25">
      <c r="A37" s="31"/>
      <c r="B37" s="18"/>
      <c r="C37" s="18"/>
      <c r="D37" s="53"/>
      <c r="E37" s="18"/>
      <c r="F37" s="53"/>
      <c r="G37" s="18"/>
      <c r="H37" s="18"/>
      <c r="I37" s="18"/>
      <c r="J37" s="19"/>
      <c r="K37" s="19"/>
      <c r="L37" s="16"/>
      <c r="M37" s="9"/>
      <c r="N37" s="9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  <c r="IU37" s="27"/>
      <c r="IV37" s="27"/>
      <c r="IW37" s="27"/>
      <c r="IX37" s="27"/>
      <c r="IY37" s="27"/>
      <c r="IZ37" s="27"/>
      <c r="JA37" s="27"/>
      <c r="JB37" s="27"/>
      <c r="JC37" s="27"/>
      <c r="JD37" s="27"/>
      <c r="JE37" s="27"/>
      <c r="JF37" s="27"/>
      <c r="JG37" s="27"/>
      <c r="JH37" s="27"/>
      <c r="JI37" s="27"/>
      <c r="JJ37" s="27"/>
      <c r="JK37" s="27"/>
      <c r="JL37" s="27"/>
      <c r="JM37" s="27"/>
      <c r="JN37" s="27"/>
      <c r="JO37" s="27"/>
      <c r="JP37" s="27"/>
      <c r="JQ37" s="27"/>
      <c r="JR37" s="27"/>
      <c r="JS37" s="27"/>
      <c r="JT37" s="27"/>
      <c r="JU37" s="27"/>
      <c r="JV37" s="27"/>
      <c r="JW37" s="27"/>
      <c r="JX37" s="27"/>
      <c r="JY37" s="27"/>
      <c r="JZ37" s="27"/>
      <c r="KA37" s="27"/>
      <c r="KB37" s="27"/>
      <c r="KC37" s="27"/>
      <c r="KD37" s="27"/>
      <c r="KE37" s="27"/>
      <c r="KF37" s="27"/>
      <c r="KG37" s="27"/>
      <c r="KH37" s="27"/>
      <c r="KI37" s="27"/>
      <c r="KJ37" s="27"/>
      <c r="KK37" s="27"/>
      <c r="KL37" s="27"/>
      <c r="KM37" s="27"/>
      <c r="KN37" s="27"/>
      <c r="KO37" s="27"/>
      <c r="KP37" s="27"/>
      <c r="KQ37" s="27"/>
      <c r="KR37" s="27"/>
      <c r="KS37" s="27"/>
      <c r="KT37" s="27"/>
      <c r="KU37" s="27"/>
      <c r="KV37" s="27"/>
      <c r="KW37" s="27"/>
      <c r="KX37" s="27"/>
      <c r="KY37" s="27"/>
      <c r="KZ37" s="27"/>
      <c r="LA37" s="27"/>
      <c r="LB37" s="27"/>
      <c r="LC37" s="27"/>
      <c r="LD37" s="27"/>
      <c r="LE37" s="27"/>
      <c r="LF37" s="27"/>
      <c r="LG37" s="27"/>
      <c r="LH37" s="27"/>
      <c r="LI37" s="27"/>
      <c r="LJ37" s="27"/>
      <c r="LK37" s="27"/>
      <c r="LL37" s="27"/>
      <c r="LM37" s="27"/>
      <c r="LN37" s="27"/>
      <c r="LO37" s="27"/>
      <c r="LP37" s="27"/>
      <c r="LQ37" s="27"/>
      <c r="LR37" s="27"/>
      <c r="LS37" s="27"/>
      <c r="LT37" s="27"/>
      <c r="LU37" s="27"/>
      <c r="LV37" s="27"/>
      <c r="LW37" s="27"/>
      <c r="LX37" s="27"/>
      <c r="LY37" s="27"/>
      <c r="LZ37" s="27"/>
      <c r="MA37" s="27"/>
      <c r="MB37" s="27"/>
      <c r="MC37" s="27"/>
      <c r="MD37" s="27"/>
      <c r="ME37" s="27"/>
      <c r="MF37" s="27"/>
      <c r="MG37" s="27"/>
      <c r="MH37" s="27"/>
      <c r="MI37" s="27"/>
      <c r="MJ37" s="27"/>
      <c r="MK37" s="27"/>
      <c r="ML37" s="27"/>
      <c r="MM37" s="27"/>
      <c r="MN37" s="27"/>
      <c r="MO37" s="27"/>
      <c r="MP37" s="27"/>
      <c r="MQ37" s="27"/>
      <c r="MR37" s="27"/>
      <c r="MS37" s="27"/>
      <c r="MT37" s="27"/>
      <c r="MU37" s="27"/>
      <c r="MV37" s="27"/>
      <c r="MW37" s="27"/>
      <c r="MX37" s="27"/>
      <c r="MY37" s="27"/>
      <c r="MZ37" s="27"/>
      <c r="NA37" s="27"/>
      <c r="NB37" s="27"/>
      <c r="NC37" s="27"/>
      <c r="ND37" s="27"/>
      <c r="NE37" s="27"/>
      <c r="NF37" s="27"/>
      <c r="NG37" s="27"/>
      <c r="NH37" s="27"/>
      <c r="NI37" s="27"/>
      <c r="NJ37" s="27"/>
      <c r="NK37" s="27"/>
      <c r="NL37" s="27"/>
      <c r="NM37" s="27"/>
      <c r="NN37" s="27"/>
      <c r="NO37" s="27"/>
      <c r="NP37" s="27"/>
      <c r="NQ37" s="27"/>
      <c r="NR37" s="27"/>
      <c r="NS37" s="27"/>
      <c r="NT37" s="27"/>
      <c r="NU37" s="27"/>
      <c r="NV37" s="27"/>
      <c r="NW37" s="27"/>
      <c r="NX37" s="27"/>
      <c r="NY37" s="27"/>
      <c r="NZ37" s="27"/>
      <c r="OA37" s="27"/>
      <c r="OB37" s="27"/>
      <c r="OC37" s="27"/>
      <c r="OD37" s="27"/>
      <c r="OE37" s="27"/>
      <c r="OF37" s="27"/>
      <c r="OG37" s="27"/>
      <c r="OH37" s="27"/>
      <c r="OI37" s="27"/>
      <c r="OJ37" s="27"/>
      <c r="OK37" s="27"/>
      <c r="OL37" s="27"/>
      <c r="OM37" s="27"/>
      <c r="ON37" s="27"/>
      <c r="OO37" s="27"/>
      <c r="OP37" s="27"/>
      <c r="OQ37" s="27"/>
      <c r="OR37" s="27"/>
      <c r="OS37" s="27"/>
      <c r="OT37" s="27"/>
      <c r="OU37" s="27"/>
      <c r="OV37" s="27"/>
      <c r="OW37" s="27"/>
      <c r="OX37" s="27"/>
      <c r="OY37" s="27"/>
      <c r="OZ37" s="27"/>
      <c r="PA37" s="27"/>
      <c r="PB37" s="27"/>
      <c r="PC37" s="27"/>
      <c r="PD37" s="27"/>
      <c r="PE37" s="27"/>
      <c r="PF37" s="27"/>
      <c r="PG37" s="27"/>
      <c r="PH37" s="27"/>
      <c r="PI37" s="27"/>
      <c r="PJ37" s="27"/>
      <c r="PK37" s="27"/>
      <c r="PL37" s="27"/>
      <c r="PM37" s="27"/>
      <c r="PN37" s="27"/>
      <c r="PO37" s="27"/>
      <c r="PP37" s="27"/>
      <c r="PQ37" s="27"/>
      <c r="PR37" s="27"/>
      <c r="PS37" s="27"/>
      <c r="PT37" s="27"/>
      <c r="PU37" s="27"/>
      <c r="PV37" s="27"/>
      <c r="PW37" s="27"/>
      <c r="PX37" s="27"/>
      <c r="PY37" s="27"/>
      <c r="PZ37" s="27"/>
      <c r="QA37" s="27"/>
      <c r="QB37" s="27"/>
      <c r="QC37" s="27"/>
      <c r="QD37" s="27"/>
      <c r="QE37" s="27"/>
      <c r="QF37" s="27"/>
      <c r="QG37" s="27"/>
      <c r="QH37" s="27"/>
      <c r="QI37" s="27"/>
      <c r="QJ37" s="27"/>
      <c r="QK37" s="27"/>
      <c r="QL37" s="27"/>
      <c r="QM37" s="27"/>
      <c r="QN37" s="27"/>
      <c r="QO37" s="27"/>
      <c r="QP37" s="27"/>
      <c r="QQ37" s="27"/>
      <c r="QR37" s="27"/>
      <c r="QS37" s="27"/>
      <c r="QT37" s="27"/>
      <c r="QU37" s="27"/>
      <c r="QV37" s="27"/>
      <c r="QW37" s="27"/>
      <c r="QX37" s="27"/>
      <c r="QY37" s="27"/>
      <c r="QZ37" s="27"/>
      <c r="RA37" s="27"/>
      <c r="RB37" s="27"/>
      <c r="RC37" s="27"/>
      <c r="RD37" s="27"/>
      <c r="RE37" s="27"/>
      <c r="RF37" s="27"/>
      <c r="RG37" s="27"/>
      <c r="RH37" s="27"/>
      <c r="RI37" s="27"/>
      <c r="RJ37" s="27"/>
      <c r="RK37" s="27"/>
      <c r="RL37" s="27"/>
      <c r="RM37" s="27"/>
      <c r="RN37" s="27"/>
      <c r="RO37" s="27"/>
      <c r="RP37" s="27"/>
      <c r="RQ37" s="27"/>
      <c r="RR37" s="27"/>
      <c r="RS37" s="27"/>
      <c r="RT37" s="27"/>
      <c r="RU37" s="27"/>
      <c r="RV37" s="27"/>
      <c r="RW37" s="27"/>
      <c r="RX37" s="27"/>
      <c r="RY37" s="27"/>
      <c r="RZ37" s="27"/>
      <c r="SA37" s="27"/>
      <c r="SB37" s="27"/>
      <c r="SC37" s="27"/>
      <c r="SD37" s="27"/>
      <c r="SE37" s="27"/>
      <c r="SF37" s="27"/>
      <c r="SG37" s="27"/>
      <c r="SH37" s="27"/>
      <c r="SI37" s="27"/>
      <c r="SJ37" s="27"/>
      <c r="SK37" s="27"/>
      <c r="SL37" s="27"/>
      <c r="SM37" s="27"/>
      <c r="SN37" s="27"/>
      <c r="SO37" s="27"/>
      <c r="SP37" s="27"/>
      <c r="SQ37" s="27"/>
      <c r="SR37" s="27"/>
      <c r="SS37" s="27"/>
      <c r="ST37" s="27"/>
      <c r="SU37" s="27"/>
      <c r="SV37" s="27"/>
      <c r="SW37" s="27"/>
      <c r="SX37" s="27"/>
      <c r="SY37" s="27"/>
      <c r="SZ37" s="27"/>
      <c r="TA37" s="27"/>
      <c r="TB37" s="27"/>
      <c r="TC37" s="27"/>
      <c r="TD37" s="27"/>
      <c r="TE37" s="27"/>
      <c r="TF37" s="27"/>
      <c r="TG37" s="27"/>
      <c r="TH37" s="27"/>
      <c r="TI37" s="27"/>
      <c r="TJ37" s="27"/>
      <c r="TK37" s="27"/>
      <c r="TL37" s="27"/>
      <c r="TM37" s="27"/>
      <c r="TN37" s="27"/>
      <c r="TO37" s="27"/>
      <c r="TP37" s="27"/>
      <c r="TQ37" s="27"/>
      <c r="TR37" s="27"/>
      <c r="TS37" s="27"/>
      <c r="TT37" s="27"/>
      <c r="TU37" s="27"/>
      <c r="TV37" s="27"/>
      <c r="TW37" s="27"/>
      <c r="TX37" s="27"/>
      <c r="TY37" s="27"/>
      <c r="TZ37" s="27"/>
      <c r="UA37" s="27"/>
      <c r="UB37" s="27"/>
      <c r="UC37" s="27"/>
      <c r="UD37" s="27"/>
      <c r="UE37" s="27"/>
      <c r="UF37" s="27"/>
      <c r="UG37" s="27"/>
      <c r="UH37" s="27"/>
      <c r="UI37" s="27"/>
      <c r="UJ37" s="27"/>
      <c r="UK37" s="27"/>
      <c r="UL37" s="27"/>
      <c r="UM37" s="27"/>
      <c r="UN37" s="27"/>
      <c r="UO37" s="27"/>
      <c r="UP37" s="27"/>
      <c r="UQ37" s="27"/>
      <c r="UR37" s="27"/>
      <c r="US37" s="27"/>
      <c r="UT37" s="27"/>
      <c r="UU37" s="27"/>
      <c r="UV37" s="27"/>
      <c r="UW37" s="27"/>
      <c r="UX37" s="27"/>
      <c r="UY37" s="27"/>
      <c r="UZ37" s="27"/>
      <c r="VA37" s="27"/>
      <c r="VB37" s="27"/>
      <c r="VC37" s="27"/>
      <c r="VD37" s="27"/>
      <c r="VE37" s="27"/>
      <c r="VF37" s="27"/>
      <c r="VG37" s="27"/>
      <c r="VH37" s="27"/>
      <c r="VI37" s="27"/>
      <c r="VJ37" s="27"/>
      <c r="VK37" s="27"/>
      <c r="VL37" s="27"/>
      <c r="VM37" s="27"/>
      <c r="VN37" s="27"/>
      <c r="VO37" s="27"/>
      <c r="VP37" s="27"/>
      <c r="VQ37" s="27"/>
      <c r="VR37" s="27"/>
      <c r="VS37" s="27"/>
      <c r="VT37" s="27"/>
      <c r="VU37" s="27"/>
      <c r="VV37" s="27"/>
      <c r="VW37" s="27"/>
      <c r="VX37" s="27"/>
      <c r="VY37" s="27"/>
      <c r="VZ37" s="27"/>
      <c r="WA37" s="27"/>
      <c r="WB37" s="27"/>
      <c r="WC37" s="27"/>
      <c r="WD37" s="27"/>
      <c r="WE37" s="27"/>
      <c r="WF37" s="27"/>
      <c r="WG37" s="27"/>
      <c r="WH37" s="27"/>
      <c r="WI37" s="27"/>
      <c r="WJ37" s="27"/>
      <c r="WK37" s="27"/>
      <c r="WL37" s="27"/>
      <c r="WM37" s="27"/>
      <c r="WN37" s="27"/>
      <c r="WO37" s="27"/>
      <c r="WP37" s="27"/>
      <c r="WQ37" s="27"/>
      <c r="WR37" s="27"/>
      <c r="WS37" s="27"/>
      <c r="WT37" s="27"/>
      <c r="WU37" s="27"/>
      <c r="WV37" s="27"/>
      <c r="WW37" s="27"/>
      <c r="WX37" s="27"/>
      <c r="WY37" s="27"/>
      <c r="WZ37" s="27"/>
      <c r="XA37" s="27"/>
      <c r="XB37" s="27"/>
      <c r="XC37" s="27"/>
      <c r="XD37" s="27"/>
      <c r="XE37" s="27"/>
      <c r="XF37" s="27"/>
      <c r="XG37" s="27"/>
      <c r="XH37" s="27"/>
      <c r="XI37" s="27"/>
      <c r="XJ37" s="27"/>
      <c r="XK37" s="27"/>
      <c r="XL37" s="27"/>
      <c r="XM37" s="27"/>
      <c r="XN37" s="27"/>
      <c r="XO37" s="27"/>
      <c r="XP37" s="27"/>
      <c r="XQ37" s="27"/>
      <c r="XR37" s="27"/>
      <c r="XS37" s="27"/>
      <c r="XT37" s="27"/>
      <c r="XU37" s="27"/>
      <c r="XV37" s="27"/>
      <c r="XW37" s="27"/>
      <c r="XX37" s="27"/>
      <c r="XY37" s="27"/>
      <c r="XZ37" s="27"/>
      <c r="YA37" s="27"/>
      <c r="YB37" s="27"/>
      <c r="YC37" s="27"/>
      <c r="YD37" s="27"/>
      <c r="YE37" s="27"/>
      <c r="YF37" s="27"/>
      <c r="YG37" s="27"/>
      <c r="YH37" s="27"/>
      <c r="YI37" s="27"/>
      <c r="YJ37" s="27"/>
      <c r="YK37" s="27"/>
      <c r="YL37" s="27"/>
      <c r="YM37" s="27"/>
      <c r="YN37" s="27"/>
      <c r="YO37" s="27"/>
      <c r="YP37" s="27"/>
      <c r="YQ37" s="27"/>
      <c r="YR37" s="27"/>
      <c r="YS37" s="27"/>
      <c r="YT37" s="27"/>
      <c r="YU37" s="27"/>
      <c r="YV37" s="27"/>
      <c r="YW37" s="27"/>
      <c r="YX37" s="27"/>
      <c r="YY37" s="27"/>
      <c r="YZ37" s="27"/>
      <c r="ZA37" s="27"/>
      <c r="ZB37" s="27"/>
      <c r="ZC37" s="27"/>
      <c r="ZD37" s="27"/>
      <c r="ZE37" s="27"/>
      <c r="ZF37" s="27"/>
      <c r="ZG37" s="27"/>
      <c r="ZH37" s="27"/>
      <c r="ZI37" s="27"/>
      <c r="ZJ37" s="27"/>
      <c r="ZK37" s="27"/>
      <c r="ZL37" s="27"/>
      <c r="ZM37" s="27"/>
      <c r="ZN37" s="27"/>
      <c r="ZO37" s="27"/>
      <c r="ZP37" s="27"/>
      <c r="ZQ37" s="27"/>
      <c r="ZR37" s="27"/>
      <c r="ZS37" s="27"/>
      <c r="ZT37" s="27"/>
      <c r="ZU37" s="27"/>
      <c r="ZV37" s="27"/>
      <c r="ZW37" s="27"/>
      <c r="ZX37" s="27"/>
      <c r="ZY37" s="27"/>
      <c r="ZZ37" s="27"/>
      <c r="AAA37" s="27"/>
      <c r="AAB37" s="27"/>
      <c r="AAC37" s="27"/>
      <c r="AAD37" s="27"/>
      <c r="AAE37" s="27"/>
      <c r="AAF37" s="27"/>
      <c r="AAG37" s="27"/>
      <c r="AAH37" s="27"/>
      <c r="AAI37" s="27"/>
      <c r="AAJ37" s="27"/>
      <c r="AAK37" s="27"/>
      <c r="AAL37" s="27"/>
      <c r="AAM37" s="27"/>
      <c r="AAN37" s="27"/>
      <c r="AAO37" s="27"/>
      <c r="AAP37" s="27"/>
      <c r="AAQ37" s="27"/>
      <c r="AAR37" s="27"/>
      <c r="AAS37" s="27"/>
      <c r="AAT37" s="27"/>
      <c r="AAU37" s="27"/>
      <c r="AAV37" s="27"/>
      <c r="AAW37" s="27"/>
      <c r="AAX37" s="27"/>
      <c r="AAY37" s="27"/>
      <c r="AAZ37" s="27"/>
      <c r="ABA37" s="27"/>
      <c r="ABB37" s="27"/>
      <c r="ABC37" s="27"/>
      <c r="ABD37" s="27"/>
      <c r="ABE37" s="27"/>
      <c r="ABF37" s="27"/>
      <c r="ABG37" s="27"/>
      <c r="ABH37" s="27"/>
      <c r="ABI37" s="27"/>
      <c r="ABJ37" s="27"/>
      <c r="ABK37" s="27"/>
      <c r="ABL37" s="27"/>
      <c r="ABM37" s="27"/>
      <c r="ABN37" s="27"/>
      <c r="ABO37" s="27"/>
      <c r="ABP37" s="27"/>
      <c r="ABQ37" s="27"/>
      <c r="ABR37" s="27"/>
      <c r="ABS37" s="27"/>
      <c r="ABT37" s="27"/>
      <c r="ABU37" s="27"/>
      <c r="ABV37" s="27"/>
      <c r="ABW37" s="27"/>
      <c r="ABX37" s="27"/>
      <c r="ABY37" s="27"/>
      <c r="ABZ37" s="27"/>
      <c r="ACA37" s="27"/>
      <c r="ACB37" s="27"/>
      <c r="ACC37" s="27"/>
      <c r="ACD37" s="27"/>
      <c r="ACE37" s="27"/>
      <c r="ACF37" s="27"/>
      <c r="ACG37" s="27"/>
      <c r="ACH37" s="27"/>
      <c r="ACI37" s="27"/>
      <c r="ACJ37" s="27"/>
      <c r="ACK37" s="27"/>
      <c r="ACL37" s="27"/>
      <c r="ACM37" s="27"/>
      <c r="ACN37" s="27"/>
      <c r="ACO37" s="27"/>
      <c r="ACP37" s="27"/>
      <c r="ACQ37" s="27"/>
      <c r="ACR37" s="27"/>
      <c r="ACS37" s="27"/>
      <c r="ACT37" s="27"/>
      <c r="ACU37" s="27"/>
      <c r="ACV37" s="27"/>
      <c r="ACW37" s="27"/>
      <c r="ACX37" s="27"/>
      <c r="ACY37" s="27"/>
      <c r="ACZ37" s="27"/>
      <c r="ADA37" s="27"/>
      <c r="ADB37" s="27"/>
      <c r="ADC37" s="27"/>
      <c r="ADD37" s="27"/>
      <c r="ADE37" s="27"/>
      <c r="ADF37" s="27"/>
      <c r="ADG37" s="27"/>
      <c r="ADH37" s="27"/>
      <c r="ADI37" s="27"/>
      <c r="ADJ37" s="27"/>
      <c r="ADK37" s="27"/>
      <c r="ADL37" s="27"/>
      <c r="ADM37" s="27"/>
      <c r="ADN37" s="27"/>
      <c r="ADO37" s="27"/>
      <c r="ADP37" s="27"/>
      <c r="ADQ37" s="27"/>
      <c r="ADR37" s="27"/>
      <c r="ADS37" s="27"/>
      <c r="ADT37" s="27"/>
      <c r="ADU37" s="27"/>
      <c r="ADV37" s="27"/>
      <c r="ADW37" s="27"/>
      <c r="ADX37" s="27"/>
      <c r="ADY37" s="27"/>
      <c r="ADZ37" s="27"/>
      <c r="AEA37" s="27"/>
      <c r="AEB37" s="27"/>
      <c r="AEC37" s="27"/>
      <c r="AED37" s="27"/>
      <c r="AEE37" s="27"/>
      <c r="AEF37" s="27"/>
      <c r="AEG37" s="27"/>
      <c r="AEH37" s="27"/>
      <c r="AEI37" s="27"/>
      <c r="AEJ37" s="27"/>
      <c r="AEK37" s="27"/>
      <c r="AEL37" s="27"/>
      <c r="AEM37" s="27"/>
      <c r="AEN37" s="27"/>
      <c r="AEO37" s="27"/>
      <c r="AEP37" s="27"/>
      <c r="AEQ37" s="27"/>
      <c r="AER37" s="27"/>
      <c r="AES37" s="27"/>
      <c r="AET37" s="27"/>
      <c r="AEU37" s="27"/>
      <c r="AEV37" s="27"/>
      <c r="AEW37" s="27"/>
      <c r="AEX37" s="27"/>
      <c r="AEY37" s="27"/>
      <c r="AEZ37" s="27"/>
      <c r="AFA37" s="27"/>
      <c r="AFB37" s="27"/>
      <c r="AFC37" s="27"/>
      <c r="AFD37" s="27"/>
      <c r="AFE37" s="27"/>
      <c r="AFF37" s="27"/>
      <c r="AFG37" s="27"/>
      <c r="AFH37" s="27"/>
      <c r="AFI37" s="27"/>
      <c r="AFJ37" s="27"/>
      <c r="AFK37" s="27"/>
      <c r="AFL37" s="27"/>
      <c r="AFM37" s="27"/>
      <c r="AFN37" s="27"/>
      <c r="AFO37" s="27"/>
      <c r="AFP37" s="27"/>
      <c r="AFQ37" s="27"/>
      <c r="AFR37" s="27"/>
      <c r="AFS37" s="27"/>
      <c r="AFT37" s="27"/>
      <c r="AFU37" s="27"/>
      <c r="AFV37" s="27"/>
      <c r="AFW37" s="27"/>
      <c r="AFX37" s="27"/>
      <c r="AFY37" s="27"/>
      <c r="AFZ37" s="27"/>
      <c r="AGA37" s="27"/>
      <c r="AGB37" s="27"/>
      <c r="AGC37" s="27"/>
      <c r="AGD37" s="27"/>
      <c r="AGE37" s="27"/>
      <c r="AGF37" s="27"/>
      <c r="AGG37" s="27"/>
      <c r="AGH37" s="27"/>
      <c r="AGI37" s="27"/>
      <c r="AGJ37" s="27"/>
      <c r="AGK37" s="27"/>
      <c r="AGL37" s="27"/>
      <c r="AGM37" s="27"/>
      <c r="AGN37" s="27"/>
      <c r="AGO37" s="27"/>
      <c r="AGP37" s="27"/>
      <c r="AGQ37" s="27"/>
      <c r="AGR37" s="27"/>
      <c r="AGS37" s="27"/>
      <c r="AGT37" s="27"/>
      <c r="AGU37" s="27"/>
      <c r="AGV37" s="27"/>
      <c r="AGW37" s="27"/>
      <c r="AGX37" s="27"/>
      <c r="AGY37" s="27"/>
      <c r="AGZ37" s="27"/>
      <c r="AHA37" s="27"/>
      <c r="AHB37" s="27"/>
      <c r="AHC37" s="27"/>
      <c r="AHD37" s="27"/>
      <c r="AHE37" s="27"/>
      <c r="AHF37" s="27"/>
      <c r="AHG37" s="27"/>
      <c r="AHH37" s="27"/>
      <c r="AHI37" s="27"/>
      <c r="AHJ37" s="27"/>
      <c r="AHK37" s="27"/>
      <c r="AHL37" s="27"/>
      <c r="AHM37" s="27"/>
      <c r="AHN37" s="27"/>
      <c r="AHO37" s="27"/>
      <c r="AHP37" s="27"/>
      <c r="AHQ37" s="27"/>
      <c r="AHR37" s="27"/>
      <c r="AHS37" s="27"/>
      <c r="AHT37" s="27"/>
      <c r="AHU37" s="27"/>
      <c r="AHV37" s="27"/>
      <c r="AHW37" s="27"/>
      <c r="AHX37" s="27"/>
      <c r="AHY37" s="27"/>
      <c r="AHZ37" s="27"/>
      <c r="AIA37" s="27"/>
      <c r="AIB37" s="27"/>
      <c r="AIC37" s="27"/>
      <c r="AID37" s="27"/>
      <c r="AIE37" s="27"/>
      <c r="AIF37" s="27"/>
      <c r="AIG37" s="27"/>
      <c r="AIH37" s="27"/>
      <c r="AII37" s="27"/>
      <c r="AIJ37" s="27"/>
      <c r="AIK37" s="27"/>
      <c r="AIL37" s="27"/>
      <c r="AIM37" s="27"/>
      <c r="AIN37" s="27"/>
      <c r="AIO37" s="27"/>
      <c r="AIP37" s="27"/>
      <c r="AIQ37" s="27"/>
      <c r="AIR37" s="27"/>
      <c r="AIS37" s="27"/>
      <c r="AIT37" s="27"/>
      <c r="AIU37" s="27"/>
      <c r="AIV37" s="27"/>
      <c r="AIW37" s="27"/>
      <c r="AIX37" s="27"/>
      <c r="AIY37" s="27"/>
      <c r="AIZ37" s="27"/>
      <c r="AJA37" s="27"/>
      <c r="AJB37" s="27"/>
      <c r="AJC37" s="27"/>
      <c r="AJD37" s="27"/>
      <c r="AJE37" s="27"/>
      <c r="AJF37" s="27"/>
      <c r="AJG37" s="27"/>
      <c r="AJH37" s="27"/>
      <c r="AJI37" s="27"/>
      <c r="AJJ37" s="27"/>
      <c r="AJK37" s="27"/>
      <c r="AJL37" s="27"/>
      <c r="AJM37" s="27"/>
      <c r="AJN37" s="27"/>
      <c r="AJO37" s="27"/>
      <c r="AJP37" s="27"/>
      <c r="AJQ37" s="27"/>
      <c r="AJR37" s="27"/>
      <c r="AJS37" s="27"/>
      <c r="AJT37" s="27"/>
      <c r="AJU37" s="27"/>
      <c r="AJV37" s="27"/>
      <c r="AJW37" s="27"/>
      <c r="AJX37" s="27"/>
      <c r="AJY37" s="27"/>
      <c r="AJZ37" s="27"/>
      <c r="AKA37" s="27"/>
      <c r="AKB37" s="27"/>
      <c r="AKC37" s="27"/>
      <c r="AKD37" s="27"/>
      <c r="AKE37" s="27"/>
      <c r="AKF37" s="27"/>
      <c r="AKG37" s="27"/>
      <c r="AKH37" s="27"/>
      <c r="AKI37" s="27"/>
      <c r="AKJ37" s="27"/>
      <c r="AKK37" s="27"/>
      <c r="AKL37" s="27"/>
      <c r="AKM37" s="27"/>
      <c r="AKN37" s="27"/>
      <c r="AKO37" s="27"/>
      <c r="AKP37" s="27"/>
      <c r="AKQ37" s="27"/>
      <c r="AKR37" s="27"/>
      <c r="AKS37" s="27"/>
      <c r="AKT37" s="27"/>
      <c r="AKU37" s="27"/>
      <c r="AKV37" s="27"/>
      <c r="AKW37" s="27"/>
      <c r="AKX37" s="27"/>
      <c r="AKY37" s="27"/>
      <c r="AKZ37" s="27"/>
      <c r="ALA37" s="27"/>
      <c r="ALB37" s="27"/>
      <c r="ALC37" s="27"/>
      <c r="ALD37" s="27"/>
      <c r="ALE37" s="27"/>
      <c r="ALF37" s="27"/>
      <c r="ALG37" s="27"/>
      <c r="ALH37" s="27"/>
      <c r="ALI37" s="27"/>
      <c r="ALJ37" s="27"/>
      <c r="ALK37" s="27"/>
      <c r="ALL37" s="27"/>
      <c r="ALM37" s="27"/>
      <c r="ALN37" s="27"/>
      <c r="ALO37" s="27"/>
      <c r="ALP37" s="27"/>
      <c r="ALQ37" s="27"/>
      <c r="ALR37" s="27"/>
      <c r="ALS37" s="27"/>
      <c r="ALT37" s="27"/>
      <c r="ALU37" s="27"/>
      <c r="ALV37" s="27"/>
      <c r="ALW37" s="27"/>
      <c r="ALX37" s="27"/>
      <c r="ALY37" s="27"/>
      <c r="ALZ37" s="27"/>
      <c r="AMA37" s="27"/>
      <c r="AMB37" s="27"/>
      <c r="AMC37" s="27"/>
      <c r="AMD37" s="27"/>
      <c r="AME37" s="27"/>
      <c r="AMF37" s="27"/>
      <c r="AMG37" s="27"/>
      <c r="AMH37" s="27"/>
      <c r="AMI37" s="27"/>
      <c r="AMJ37" s="27"/>
      <c r="AMK37" s="27"/>
      <c r="AML37" s="27"/>
      <c r="AMM37" s="27"/>
      <c r="AMN37" s="27"/>
      <c r="AMO37" s="27"/>
    </row>
    <row r="38" spans="1:1029" ht="15.75" x14ac:dyDescent="0.25">
      <c r="A38" s="31" t="str">
        <f>IF(B12="Deutsch","Elektro",IF(B12="English","electricity"))</f>
        <v>Elektro</v>
      </c>
      <c r="B38" s="41" t="str">
        <f>IF(D20="Ja",B18*2/100,IF(D20="Yes",B18*2/100,IF(D20="Nein","",IF(D20="No",""))))</f>
        <v/>
      </c>
      <c r="C38" s="18"/>
      <c r="D38" s="41" t="str">
        <f>IF(D20="Ja",B38*30/100,IF(D20="Yes",B38*30/100,IF(D20="Nein","",IF(D20="No",""))))</f>
        <v/>
      </c>
      <c r="E38" s="18"/>
      <c r="F38" s="41" t="str">
        <f>IF(D20="Ja",B38*70/100,IF(D20="Yes",B38*70/100,IF(D20="Nein","",IF(D20="No",""))))</f>
        <v/>
      </c>
      <c r="G38" s="18"/>
      <c r="H38" s="41"/>
      <c r="I38" s="18"/>
      <c r="J38" s="42"/>
      <c r="K38" s="30"/>
      <c r="L38" s="19"/>
      <c r="M38" s="9"/>
      <c r="N38" s="9"/>
    </row>
    <row r="39" spans="1:1029" s="54" customFormat="1" ht="8.25" customHeight="1" x14ac:dyDescent="0.25">
      <c r="A39" s="31"/>
      <c r="B39" s="18"/>
      <c r="C39" s="18"/>
      <c r="D39" s="53"/>
      <c r="E39" s="18"/>
      <c r="F39" s="53"/>
      <c r="G39" s="18"/>
      <c r="H39" s="18"/>
      <c r="I39" s="18"/>
      <c r="J39" s="19"/>
      <c r="K39" s="19"/>
      <c r="L39" s="16"/>
      <c r="M39" s="9"/>
      <c r="N39" s="9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  <c r="IU39" s="27"/>
      <c r="IV39" s="27"/>
      <c r="IW39" s="27"/>
      <c r="IX39" s="27"/>
      <c r="IY39" s="27"/>
      <c r="IZ39" s="27"/>
      <c r="JA39" s="27"/>
      <c r="JB39" s="27"/>
      <c r="JC39" s="27"/>
      <c r="JD39" s="27"/>
      <c r="JE39" s="27"/>
      <c r="JF39" s="27"/>
      <c r="JG39" s="27"/>
      <c r="JH39" s="27"/>
      <c r="JI39" s="27"/>
      <c r="JJ39" s="27"/>
      <c r="JK39" s="27"/>
      <c r="JL39" s="27"/>
      <c r="JM39" s="27"/>
      <c r="JN39" s="27"/>
      <c r="JO39" s="27"/>
      <c r="JP39" s="27"/>
      <c r="JQ39" s="27"/>
      <c r="JR39" s="27"/>
      <c r="JS39" s="27"/>
      <c r="JT39" s="27"/>
      <c r="JU39" s="27"/>
      <c r="JV39" s="27"/>
      <c r="JW39" s="27"/>
      <c r="JX39" s="27"/>
      <c r="JY39" s="27"/>
      <c r="JZ39" s="27"/>
      <c r="KA39" s="27"/>
      <c r="KB39" s="27"/>
      <c r="KC39" s="27"/>
      <c r="KD39" s="27"/>
      <c r="KE39" s="27"/>
      <c r="KF39" s="27"/>
      <c r="KG39" s="27"/>
      <c r="KH39" s="27"/>
      <c r="KI39" s="27"/>
      <c r="KJ39" s="27"/>
      <c r="KK39" s="27"/>
      <c r="KL39" s="27"/>
      <c r="KM39" s="27"/>
      <c r="KN39" s="27"/>
      <c r="KO39" s="27"/>
      <c r="KP39" s="27"/>
      <c r="KQ39" s="27"/>
      <c r="KR39" s="27"/>
      <c r="KS39" s="27"/>
      <c r="KT39" s="27"/>
      <c r="KU39" s="27"/>
      <c r="KV39" s="27"/>
      <c r="KW39" s="27"/>
      <c r="KX39" s="27"/>
      <c r="KY39" s="27"/>
      <c r="KZ39" s="27"/>
      <c r="LA39" s="27"/>
      <c r="LB39" s="27"/>
      <c r="LC39" s="27"/>
      <c r="LD39" s="27"/>
      <c r="LE39" s="27"/>
      <c r="LF39" s="27"/>
      <c r="LG39" s="27"/>
      <c r="LH39" s="27"/>
      <c r="LI39" s="27"/>
      <c r="LJ39" s="27"/>
      <c r="LK39" s="27"/>
      <c r="LL39" s="27"/>
      <c r="LM39" s="27"/>
      <c r="LN39" s="27"/>
      <c r="LO39" s="27"/>
      <c r="LP39" s="27"/>
      <c r="LQ39" s="27"/>
      <c r="LR39" s="27"/>
      <c r="LS39" s="27"/>
      <c r="LT39" s="27"/>
      <c r="LU39" s="27"/>
      <c r="LV39" s="27"/>
      <c r="LW39" s="27"/>
      <c r="LX39" s="27"/>
      <c r="LY39" s="27"/>
      <c r="LZ39" s="27"/>
      <c r="MA39" s="27"/>
      <c r="MB39" s="27"/>
      <c r="MC39" s="27"/>
      <c r="MD39" s="27"/>
      <c r="ME39" s="27"/>
      <c r="MF39" s="27"/>
      <c r="MG39" s="27"/>
      <c r="MH39" s="27"/>
      <c r="MI39" s="27"/>
      <c r="MJ39" s="27"/>
      <c r="MK39" s="27"/>
      <c r="ML39" s="27"/>
      <c r="MM39" s="27"/>
      <c r="MN39" s="27"/>
      <c r="MO39" s="27"/>
      <c r="MP39" s="27"/>
      <c r="MQ39" s="27"/>
      <c r="MR39" s="27"/>
      <c r="MS39" s="27"/>
      <c r="MT39" s="27"/>
      <c r="MU39" s="27"/>
      <c r="MV39" s="27"/>
      <c r="MW39" s="27"/>
      <c r="MX39" s="27"/>
      <c r="MY39" s="27"/>
      <c r="MZ39" s="27"/>
      <c r="NA39" s="27"/>
      <c r="NB39" s="27"/>
      <c r="NC39" s="27"/>
      <c r="ND39" s="27"/>
      <c r="NE39" s="27"/>
      <c r="NF39" s="27"/>
      <c r="NG39" s="27"/>
      <c r="NH39" s="27"/>
      <c r="NI39" s="27"/>
      <c r="NJ39" s="27"/>
      <c r="NK39" s="27"/>
      <c r="NL39" s="27"/>
      <c r="NM39" s="27"/>
      <c r="NN39" s="27"/>
      <c r="NO39" s="27"/>
      <c r="NP39" s="27"/>
      <c r="NQ39" s="27"/>
      <c r="NR39" s="27"/>
      <c r="NS39" s="27"/>
      <c r="NT39" s="27"/>
      <c r="NU39" s="27"/>
      <c r="NV39" s="27"/>
      <c r="NW39" s="27"/>
      <c r="NX39" s="27"/>
      <c r="NY39" s="27"/>
      <c r="NZ39" s="27"/>
      <c r="OA39" s="27"/>
      <c r="OB39" s="27"/>
      <c r="OC39" s="27"/>
      <c r="OD39" s="27"/>
      <c r="OE39" s="27"/>
      <c r="OF39" s="27"/>
      <c r="OG39" s="27"/>
      <c r="OH39" s="27"/>
      <c r="OI39" s="27"/>
      <c r="OJ39" s="27"/>
      <c r="OK39" s="27"/>
      <c r="OL39" s="27"/>
      <c r="OM39" s="27"/>
      <c r="ON39" s="27"/>
      <c r="OO39" s="27"/>
      <c r="OP39" s="27"/>
      <c r="OQ39" s="27"/>
      <c r="OR39" s="27"/>
      <c r="OS39" s="27"/>
      <c r="OT39" s="27"/>
      <c r="OU39" s="27"/>
      <c r="OV39" s="27"/>
      <c r="OW39" s="27"/>
      <c r="OX39" s="27"/>
      <c r="OY39" s="27"/>
      <c r="OZ39" s="27"/>
      <c r="PA39" s="27"/>
      <c r="PB39" s="27"/>
      <c r="PC39" s="27"/>
      <c r="PD39" s="27"/>
      <c r="PE39" s="27"/>
      <c r="PF39" s="27"/>
      <c r="PG39" s="27"/>
      <c r="PH39" s="27"/>
      <c r="PI39" s="27"/>
      <c r="PJ39" s="27"/>
      <c r="PK39" s="27"/>
      <c r="PL39" s="27"/>
      <c r="PM39" s="27"/>
      <c r="PN39" s="27"/>
      <c r="PO39" s="27"/>
      <c r="PP39" s="27"/>
      <c r="PQ39" s="27"/>
      <c r="PR39" s="27"/>
      <c r="PS39" s="27"/>
      <c r="PT39" s="27"/>
      <c r="PU39" s="27"/>
      <c r="PV39" s="27"/>
      <c r="PW39" s="27"/>
      <c r="PX39" s="27"/>
      <c r="PY39" s="27"/>
      <c r="PZ39" s="27"/>
      <c r="QA39" s="27"/>
      <c r="QB39" s="27"/>
      <c r="QC39" s="27"/>
      <c r="QD39" s="27"/>
      <c r="QE39" s="27"/>
      <c r="QF39" s="27"/>
      <c r="QG39" s="27"/>
      <c r="QH39" s="27"/>
      <c r="QI39" s="27"/>
      <c r="QJ39" s="27"/>
      <c r="QK39" s="27"/>
      <c r="QL39" s="27"/>
      <c r="QM39" s="27"/>
      <c r="QN39" s="27"/>
      <c r="QO39" s="27"/>
      <c r="QP39" s="27"/>
      <c r="QQ39" s="27"/>
      <c r="QR39" s="27"/>
      <c r="QS39" s="27"/>
      <c r="QT39" s="27"/>
      <c r="QU39" s="27"/>
      <c r="QV39" s="27"/>
      <c r="QW39" s="27"/>
      <c r="QX39" s="27"/>
      <c r="QY39" s="27"/>
      <c r="QZ39" s="27"/>
      <c r="RA39" s="27"/>
      <c r="RB39" s="27"/>
      <c r="RC39" s="27"/>
      <c r="RD39" s="27"/>
      <c r="RE39" s="27"/>
      <c r="RF39" s="27"/>
      <c r="RG39" s="27"/>
      <c r="RH39" s="27"/>
      <c r="RI39" s="27"/>
      <c r="RJ39" s="27"/>
      <c r="RK39" s="27"/>
      <c r="RL39" s="27"/>
      <c r="RM39" s="27"/>
      <c r="RN39" s="27"/>
      <c r="RO39" s="27"/>
      <c r="RP39" s="27"/>
      <c r="RQ39" s="27"/>
      <c r="RR39" s="27"/>
      <c r="RS39" s="27"/>
      <c r="RT39" s="27"/>
      <c r="RU39" s="27"/>
      <c r="RV39" s="27"/>
      <c r="RW39" s="27"/>
      <c r="RX39" s="27"/>
      <c r="RY39" s="27"/>
      <c r="RZ39" s="27"/>
      <c r="SA39" s="27"/>
      <c r="SB39" s="27"/>
      <c r="SC39" s="27"/>
      <c r="SD39" s="27"/>
      <c r="SE39" s="27"/>
      <c r="SF39" s="27"/>
      <c r="SG39" s="27"/>
      <c r="SH39" s="27"/>
      <c r="SI39" s="27"/>
      <c r="SJ39" s="27"/>
      <c r="SK39" s="27"/>
      <c r="SL39" s="27"/>
      <c r="SM39" s="27"/>
      <c r="SN39" s="27"/>
      <c r="SO39" s="27"/>
      <c r="SP39" s="27"/>
      <c r="SQ39" s="27"/>
      <c r="SR39" s="27"/>
      <c r="SS39" s="27"/>
      <c r="ST39" s="27"/>
      <c r="SU39" s="27"/>
      <c r="SV39" s="27"/>
      <c r="SW39" s="27"/>
      <c r="SX39" s="27"/>
      <c r="SY39" s="27"/>
      <c r="SZ39" s="27"/>
      <c r="TA39" s="27"/>
      <c r="TB39" s="27"/>
      <c r="TC39" s="27"/>
      <c r="TD39" s="27"/>
      <c r="TE39" s="27"/>
      <c r="TF39" s="27"/>
      <c r="TG39" s="27"/>
      <c r="TH39" s="27"/>
      <c r="TI39" s="27"/>
      <c r="TJ39" s="27"/>
      <c r="TK39" s="27"/>
      <c r="TL39" s="27"/>
      <c r="TM39" s="27"/>
      <c r="TN39" s="27"/>
      <c r="TO39" s="27"/>
      <c r="TP39" s="27"/>
      <c r="TQ39" s="27"/>
      <c r="TR39" s="27"/>
      <c r="TS39" s="27"/>
      <c r="TT39" s="27"/>
      <c r="TU39" s="27"/>
      <c r="TV39" s="27"/>
      <c r="TW39" s="27"/>
      <c r="TX39" s="27"/>
      <c r="TY39" s="27"/>
      <c r="TZ39" s="27"/>
      <c r="UA39" s="27"/>
      <c r="UB39" s="27"/>
      <c r="UC39" s="27"/>
      <c r="UD39" s="27"/>
      <c r="UE39" s="27"/>
      <c r="UF39" s="27"/>
      <c r="UG39" s="27"/>
      <c r="UH39" s="27"/>
      <c r="UI39" s="27"/>
      <c r="UJ39" s="27"/>
      <c r="UK39" s="27"/>
      <c r="UL39" s="27"/>
      <c r="UM39" s="27"/>
      <c r="UN39" s="27"/>
      <c r="UO39" s="27"/>
      <c r="UP39" s="27"/>
      <c r="UQ39" s="27"/>
      <c r="UR39" s="27"/>
      <c r="US39" s="27"/>
      <c r="UT39" s="27"/>
      <c r="UU39" s="27"/>
      <c r="UV39" s="27"/>
      <c r="UW39" s="27"/>
      <c r="UX39" s="27"/>
      <c r="UY39" s="27"/>
      <c r="UZ39" s="27"/>
      <c r="VA39" s="27"/>
      <c r="VB39" s="27"/>
      <c r="VC39" s="27"/>
      <c r="VD39" s="27"/>
      <c r="VE39" s="27"/>
      <c r="VF39" s="27"/>
      <c r="VG39" s="27"/>
      <c r="VH39" s="27"/>
      <c r="VI39" s="27"/>
      <c r="VJ39" s="27"/>
      <c r="VK39" s="27"/>
      <c r="VL39" s="27"/>
      <c r="VM39" s="27"/>
      <c r="VN39" s="27"/>
      <c r="VO39" s="27"/>
      <c r="VP39" s="27"/>
      <c r="VQ39" s="27"/>
      <c r="VR39" s="27"/>
      <c r="VS39" s="27"/>
      <c r="VT39" s="27"/>
      <c r="VU39" s="27"/>
      <c r="VV39" s="27"/>
      <c r="VW39" s="27"/>
      <c r="VX39" s="27"/>
      <c r="VY39" s="27"/>
      <c r="VZ39" s="27"/>
      <c r="WA39" s="27"/>
      <c r="WB39" s="27"/>
      <c r="WC39" s="27"/>
      <c r="WD39" s="27"/>
      <c r="WE39" s="27"/>
      <c r="WF39" s="27"/>
      <c r="WG39" s="27"/>
      <c r="WH39" s="27"/>
      <c r="WI39" s="27"/>
      <c r="WJ39" s="27"/>
      <c r="WK39" s="27"/>
      <c r="WL39" s="27"/>
      <c r="WM39" s="27"/>
      <c r="WN39" s="27"/>
      <c r="WO39" s="27"/>
      <c r="WP39" s="27"/>
      <c r="WQ39" s="27"/>
      <c r="WR39" s="27"/>
      <c r="WS39" s="27"/>
      <c r="WT39" s="27"/>
      <c r="WU39" s="27"/>
      <c r="WV39" s="27"/>
      <c r="WW39" s="27"/>
      <c r="WX39" s="27"/>
      <c r="WY39" s="27"/>
      <c r="WZ39" s="27"/>
      <c r="XA39" s="27"/>
      <c r="XB39" s="27"/>
      <c r="XC39" s="27"/>
      <c r="XD39" s="27"/>
      <c r="XE39" s="27"/>
      <c r="XF39" s="27"/>
      <c r="XG39" s="27"/>
      <c r="XH39" s="27"/>
      <c r="XI39" s="27"/>
      <c r="XJ39" s="27"/>
      <c r="XK39" s="27"/>
      <c r="XL39" s="27"/>
      <c r="XM39" s="27"/>
      <c r="XN39" s="27"/>
      <c r="XO39" s="27"/>
      <c r="XP39" s="27"/>
      <c r="XQ39" s="27"/>
      <c r="XR39" s="27"/>
      <c r="XS39" s="27"/>
      <c r="XT39" s="27"/>
      <c r="XU39" s="27"/>
      <c r="XV39" s="27"/>
      <c r="XW39" s="27"/>
      <c r="XX39" s="27"/>
      <c r="XY39" s="27"/>
      <c r="XZ39" s="27"/>
      <c r="YA39" s="27"/>
      <c r="YB39" s="27"/>
      <c r="YC39" s="27"/>
      <c r="YD39" s="27"/>
      <c r="YE39" s="27"/>
      <c r="YF39" s="27"/>
      <c r="YG39" s="27"/>
      <c r="YH39" s="27"/>
      <c r="YI39" s="27"/>
      <c r="YJ39" s="27"/>
      <c r="YK39" s="27"/>
      <c r="YL39" s="27"/>
      <c r="YM39" s="27"/>
      <c r="YN39" s="27"/>
      <c r="YO39" s="27"/>
      <c r="YP39" s="27"/>
      <c r="YQ39" s="27"/>
      <c r="YR39" s="27"/>
      <c r="YS39" s="27"/>
      <c r="YT39" s="27"/>
      <c r="YU39" s="27"/>
      <c r="YV39" s="27"/>
      <c r="YW39" s="27"/>
      <c r="YX39" s="27"/>
      <c r="YY39" s="27"/>
      <c r="YZ39" s="27"/>
      <c r="ZA39" s="27"/>
      <c r="ZB39" s="27"/>
      <c r="ZC39" s="27"/>
      <c r="ZD39" s="27"/>
      <c r="ZE39" s="27"/>
      <c r="ZF39" s="27"/>
      <c r="ZG39" s="27"/>
      <c r="ZH39" s="27"/>
      <c r="ZI39" s="27"/>
      <c r="ZJ39" s="27"/>
      <c r="ZK39" s="27"/>
      <c r="ZL39" s="27"/>
      <c r="ZM39" s="27"/>
      <c r="ZN39" s="27"/>
      <c r="ZO39" s="27"/>
      <c r="ZP39" s="27"/>
      <c r="ZQ39" s="27"/>
      <c r="ZR39" s="27"/>
      <c r="ZS39" s="27"/>
      <c r="ZT39" s="27"/>
      <c r="ZU39" s="27"/>
      <c r="ZV39" s="27"/>
      <c r="ZW39" s="27"/>
      <c r="ZX39" s="27"/>
      <c r="ZY39" s="27"/>
      <c r="ZZ39" s="27"/>
      <c r="AAA39" s="27"/>
      <c r="AAB39" s="27"/>
      <c r="AAC39" s="27"/>
      <c r="AAD39" s="27"/>
      <c r="AAE39" s="27"/>
      <c r="AAF39" s="27"/>
      <c r="AAG39" s="27"/>
      <c r="AAH39" s="27"/>
      <c r="AAI39" s="27"/>
      <c r="AAJ39" s="27"/>
      <c r="AAK39" s="27"/>
      <c r="AAL39" s="27"/>
      <c r="AAM39" s="27"/>
      <c r="AAN39" s="27"/>
      <c r="AAO39" s="27"/>
      <c r="AAP39" s="27"/>
      <c r="AAQ39" s="27"/>
      <c r="AAR39" s="27"/>
      <c r="AAS39" s="27"/>
      <c r="AAT39" s="27"/>
      <c r="AAU39" s="27"/>
      <c r="AAV39" s="27"/>
      <c r="AAW39" s="27"/>
      <c r="AAX39" s="27"/>
      <c r="AAY39" s="27"/>
      <c r="AAZ39" s="27"/>
      <c r="ABA39" s="27"/>
      <c r="ABB39" s="27"/>
      <c r="ABC39" s="27"/>
      <c r="ABD39" s="27"/>
      <c r="ABE39" s="27"/>
      <c r="ABF39" s="27"/>
      <c r="ABG39" s="27"/>
      <c r="ABH39" s="27"/>
      <c r="ABI39" s="27"/>
      <c r="ABJ39" s="27"/>
      <c r="ABK39" s="27"/>
      <c r="ABL39" s="27"/>
      <c r="ABM39" s="27"/>
      <c r="ABN39" s="27"/>
      <c r="ABO39" s="27"/>
      <c r="ABP39" s="27"/>
      <c r="ABQ39" s="27"/>
      <c r="ABR39" s="27"/>
      <c r="ABS39" s="27"/>
      <c r="ABT39" s="27"/>
      <c r="ABU39" s="27"/>
      <c r="ABV39" s="27"/>
      <c r="ABW39" s="27"/>
      <c r="ABX39" s="27"/>
      <c r="ABY39" s="27"/>
      <c r="ABZ39" s="27"/>
      <c r="ACA39" s="27"/>
      <c r="ACB39" s="27"/>
      <c r="ACC39" s="27"/>
      <c r="ACD39" s="27"/>
      <c r="ACE39" s="27"/>
      <c r="ACF39" s="27"/>
      <c r="ACG39" s="27"/>
      <c r="ACH39" s="27"/>
      <c r="ACI39" s="27"/>
      <c r="ACJ39" s="27"/>
      <c r="ACK39" s="27"/>
      <c r="ACL39" s="27"/>
      <c r="ACM39" s="27"/>
      <c r="ACN39" s="27"/>
      <c r="ACO39" s="27"/>
      <c r="ACP39" s="27"/>
      <c r="ACQ39" s="27"/>
      <c r="ACR39" s="27"/>
      <c r="ACS39" s="27"/>
      <c r="ACT39" s="27"/>
      <c r="ACU39" s="27"/>
      <c r="ACV39" s="27"/>
      <c r="ACW39" s="27"/>
      <c r="ACX39" s="27"/>
      <c r="ACY39" s="27"/>
      <c r="ACZ39" s="27"/>
      <c r="ADA39" s="27"/>
      <c r="ADB39" s="27"/>
      <c r="ADC39" s="27"/>
      <c r="ADD39" s="27"/>
      <c r="ADE39" s="27"/>
      <c r="ADF39" s="27"/>
      <c r="ADG39" s="27"/>
      <c r="ADH39" s="27"/>
      <c r="ADI39" s="27"/>
      <c r="ADJ39" s="27"/>
      <c r="ADK39" s="27"/>
      <c r="ADL39" s="27"/>
      <c r="ADM39" s="27"/>
      <c r="ADN39" s="27"/>
      <c r="ADO39" s="27"/>
      <c r="ADP39" s="27"/>
      <c r="ADQ39" s="27"/>
      <c r="ADR39" s="27"/>
      <c r="ADS39" s="27"/>
      <c r="ADT39" s="27"/>
      <c r="ADU39" s="27"/>
      <c r="ADV39" s="27"/>
      <c r="ADW39" s="27"/>
      <c r="ADX39" s="27"/>
      <c r="ADY39" s="27"/>
      <c r="ADZ39" s="27"/>
      <c r="AEA39" s="27"/>
      <c r="AEB39" s="27"/>
      <c r="AEC39" s="27"/>
      <c r="AED39" s="27"/>
      <c r="AEE39" s="27"/>
      <c r="AEF39" s="27"/>
      <c r="AEG39" s="27"/>
      <c r="AEH39" s="27"/>
      <c r="AEI39" s="27"/>
      <c r="AEJ39" s="27"/>
      <c r="AEK39" s="27"/>
      <c r="AEL39" s="27"/>
      <c r="AEM39" s="27"/>
      <c r="AEN39" s="27"/>
      <c r="AEO39" s="27"/>
      <c r="AEP39" s="27"/>
      <c r="AEQ39" s="27"/>
      <c r="AER39" s="27"/>
      <c r="AES39" s="27"/>
      <c r="AET39" s="27"/>
      <c r="AEU39" s="27"/>
      <c r="AEV39" s="27"/>
      <c r="AEW39" s="27"/>
      <c r="AEX39" s="27"/>
      <c r="AEY39" s="27"/>
      <c r="AEZ39" s="27"/>
      <c r="AFA39" s="27"/>
      <c r="AFB39" s="27"/>
      <c r="AFC39" s="27"/>
      <c r="AFD39" s="27"/>
      <c r="AFE39" s="27"/>
      <c r="AFF39" s="27"/>
      <c r="AFG39" s="27"/>
      <c r="AFH39" s="27"/>
      <c r="AFI39" s="27"/>
      <c r="AFJ39" s="27"/>
      <c r="AFK39" s="27"/>
      <c r="AFL39" s="27"/>
      <c r="AFM39" s="27"/>
      <c r="AFN39" s="27"/>
      <c r="AFO39" s="27"/>
      <c r="AFP39" s="27"/>
      <c r="AFQ39" s="27"/>
      <c r="AFR39" s="27"/>
      <c r="AFS39" s="27"/>
      <c r="AFT39" s="27"/>
      <c r="AFU39" s="27"/>
      <c r="AFV39" s="27"/>
      <c r="AFW39" s="27"/>
      <c r="AFX39" s="27"/>
      <c r="AFY39" s="27"/>
      <c r="AFZ39" s="27"/>
      <c r="AGA39" s="27"/>
      <c r="AGB39" s="27"/>
      <c r="AGC39" s="27"/>
      <c r="AGD39" s="27"/>
      <c r="AGE39" s="27"/>
      <c r="AGF39" s="27"/>
      <c r="AGG39" s="27"/>
      <c r="AGH39" s="27"/>
      <c r="AGI39" s="27"/>
      <c r="AGJ39" s="27"/>
      <c r="AGK39" s="27"/>
      <c r="AGL39" s="27"/>
      <c r="AGM39" s="27"/>
      <c r="AGN39" s="27"/>
      <c r="AGO39" s="27"/>
      <c r="AGP39" s="27"/>
      <c r="AGQ39" s="27"/>
      <c r="AGR39" s="27"/>
      <c r="AGS39" s="27"/>
      <c r="AGT39" s="27"/>
      <c r="AGU39" s="27"/>
      <c r="AGV39" s="27"/>
      <c r="AGW39" s="27"/>
      <c r="AGX39" s="27"/>
      <c r="AGY39" s="27"/>
      <c r="AGZ39" s="27"/>
      <c r="AHA39" s="27"/>
      <c r="AHB39" s="27"/>
      <c r="AHC39" s="27"/>
      <c r="AHD39" s="27"/>
      <c r="AHE39" s="27"/>
      <c r="AHF39" s="27"/>
      <c r="AHG39" s="27"/>
      <c r="AHH39" s="27"/>
      <c r="AHI39" s="27"/>
      <c r="AHJ39" s="27"/>
      <c r="AHK39" s="27"/>
      <c r="AHL39" s="27"/>
      <c r="AHM39" s="27"/>
      <c r="AHN39" s="27"/>
      <c r="AHO39" s="27"/>
      <c r="AHP39" s="27"/>
      <c r="AHQ39" s="27"/>
      <c r="AHR39" s="27"/>
      <c r="AHS39" s="27"/>
      <c r="AHT39" s="27"/>
      <c r="AHU39" s="27"/>
      <c r="AHV39" s="27"/>
      <c r="AHW39" s="27"/>
      <c r="AHX39" s="27"/>
      <c r="AHY39" s="27"/>
      <c r="AHZ39" s="27"/>
      <c r="AIA39" s="27"/>
      <c r="AIB39" s="27"/>
      <c r="AIC39" s="27"/>
      <c r="AID39" s="27"/>
      <c r="AIE39" s="27"/>
      <c r="AIF39" s="27"/>
      <c r="AIG39" s="27"/>
      <c r="AIH39" s="27"/>
      <c r="AII39" s="27"/>
      <c r="AIJ39" s="27"/>
      <c r="AIK39" s="27"/>
      <c r="AIL39" s="27"/>
      <c r="AIM39" s="27"/>
      <c r="AIN39" s="27"/>
      <c r="AIO39" s="27"/>
      <c r="AIP39" s="27"/>
      <c r="AIQ39" s="27"/>
      <c r="AIR39" s="27"/>
      <c r="AIS39" s="27"/>
      <c r="AIT39" s="27"/>
      <c r="AIU39" s="27"/>
      <c r="AIV39" s="27"/>
      <c r="AIW39" s="27"/>
      <c r="AIX39" s="27"/>
      <c r="AIY39" s="27"/>
      <c r="AIZ39" s="27"/>
      <c r="AJA39" s="27"/>
      <c r="AJB39" s="27"/>
      <c r="AJC39" s="27"/>
      <c r="AJD39" s="27"/>
      <c r="AJE39" s="27"/>
      <c r="AJF39" s="27"/>
      <c r="AJG39" s="27"/>
      <c r="AJH39" s="27"/>
      <c r="AJI39" s="27"/>
      <c r="AJJ39" s="27"/>
      <c r="AJK39" s="27"/>
      <c r="AJL39" s="27"/>
      <c r="AJM39" s="27"/>
      <c r="AJN39" s="27"/>
      <c r="AJO39" s="27"/>
      <c r="AJP39" s="27"/>
      <c r="AJQ39" s="27"/>
      <c r="AJR39" s="27"/>
      <c r="AJS39" s="27"/>
      <c r="AJT39" s="27"/>
      <c r="AJU39" s="27"/>
      <c r="AJV39" s="27"/>
      <c r="AJW39" s="27"/>
      <c r="AJX39" s="27"/>
      <c r="AJY39" s="27"/>
      <c r="AJZ39" s="27"/>
      <c r="AKA39" s="27"/>
      <c r="AKB39" s="27"/>
      <c r="AKC39" s="27"/>
      <c r="AKD39" s="27"/>
      <c r="AKE39" s="27"/>
      <c r="AKF39" s="27"/>
      <c r="AKG39" s="27"/>
      <c r="AKH39" s="27"/>
      <c r="AKI39" s="27"/>
      <c r="AKJ39" s="27"/>
      <c r="AKK39" s="27"/>
      <c r="AKL39" s="27"/>
      <c r="AKM39" s="27"/>
      <c r="AKN39" s="27"/>
      <c r="AKO39" s="27"/>
      <c r="AKP39" s="27"/>
      <c r="AKQ39" s="27"/>
      <c r="AKR39" s="27"/>
      <c r="AKS39" s="27"/>
      <c r="AKT39" s="27"/>
      <c r="AKU39" s="27"/>
      <c r="AKV39" s="27"/>
      <c r="AKW39" s="27"/>
      <c r="AKX39" s="27"/>
      <c r="AKY39" s="27"/>
      <c r="AKZ39" s="27"/>
      <c r="ALA39" s="27"/>
      <c r="ALB39" s="27"/>
      <c r="ALC39" s="27"/>
      <c r="ALD39" s="27"/>
      <c r="ALE39" s="27"/>
      <c r="ALF39" s="27"/>
      <c r="ALG39" s="27"/>
      <c r="ALH39" s="27"/>
      <c r="ALI39" s="27"/>
      <c r="ALJ39" s="27"/>
      <c r="ALK39" s="27"/>
      <c r="ALL39" s="27"/>
      <c r="ALM39" s="27"/>
      <c r="ALN39" s="27"/>
      <c r="ALO39" s="27"/>
      <c r="ALP39" s="27"/>
      <c r="ALQ39" s="27"/>
      <c r="ALR39" s="27"/>
      <c r="ALS39" s="27"/>
      <c r="ALT39" s="27"/>
      <c r="ALU39" s="27"/>
      <c r="ALV39" s="27"/>
      <c r="ALW39" s="27"/>
      <c r="ALX39" s="27"/>
      <c r="ALY39" s="27"/>
      <c r="ALZ39" s="27"/>
      <c r="AMA39" s="27"/>
      <c r="AMB39" s="27"/>
      <c r="AMC39" s="27"/>
      <c r="AMD39" s="27"/>
      <c r="AME39" s="27"/>
      <c r="AMF39" s="27"/>
      <c r="AMG39" s="27"/>
      <c r="AMH39" s="27"/>
      <c r="AMI39" s="27"/>
      <c r="AMJ39" s="27"/>
      <c r="AMK39" s="27"/>
      <c r="AML39" s="27"/>
      <c r="AMM39" s="27"/>
      <c r="AMN39" s="27"/>
      <c r="AMO39" s="27"/>
    </row>
    <row r="40" spans="1:1029" ht="15.75" x14ac:dyDescent="0.25">
      <c r="A40" s="31" t="str">
        <f>IF(B12="Deutsch","Putz außen / innen",IF(B12="English","plaster inside / outside"))</f>
        <v>Putz außen / innen</v>
      </c>
      <c r="B40" s="41" t="str">
        <f>IF(D20="Ja",B18*12.5/100,IF(D20="Yes",B18*12.5/100,IF(D20="Nein","",IF(D20="No",""))))</f>
        <v/>
      </c>
      <c r="C40" s="18"/>
      <c r="D40" s="41" t="str">
        <f>IF(D20="Ja",B40*20/100,IF(D20="Yes",B40*20/100,IF(D20="Nein","",IF(D20="No",""))))</f>
        <v/>
      </c>
      <c r="E40" s="18"/>
      <c r="F40" s="41" t="str">
        <f>IF(D20="Ja",B40*80/100,IF(D20="Yes",B40*80/100,IF(D20="Nein","",IF(D20="No",""))))</f>
        <v/>
      </c>
      <c r="G40" s="18"/>
      <c r="H40" s="41"/>
      <c r="I40" s="18"/>
      <c r="J40" s="42"/>
      <c r="K40" s="30"/>
      <c r="L40" s="19"/>
      <c r="M40" s="3"/>
      <c r="N40" s="3"/>
    </row>
    <row r="41" spans="1:1029" s="54" customFormat="1" ht="8.25" customHeight="1" x14ac:dyDescent="0.25">
      <c r="A41" s="31"/>
      <c r="B41" s="18"/>
      <c r="C41" s="18"/>
      <c r="D41" s="53"/>
      <c r="E41" s="18"/>
      <c r="F41" s="53"/>
      <c r="G41" s="18"/>
      <c r="H41" s="18"/>
      <c r="I41" s="18"/>
      <c r="J41" s="19"/>
      <c r="K41" s="19"/>
      <c r="L41" s="1"/>
      <c r="M41" s="3"/>
      <c r="N41" s="3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27"/>
      <c r="IU41" s="27"/>
      <c r="IV41" s="27"/>
      <c r="IW41" s="27"/>
      <c r="IX41" s="27"/>
      <c r="IY41" s="27"/>
      <c r="IZ41" s="27"/>
      <c r="JA41" s="27"/>
      <c r="JB41" s="27"/>
      <c r="JC41" s="27"/>
      <c r="JD41" s="27"/>
      <c r="JE41" s="27"/>
      <c r="JF41" s="27"/>
      <c r="JG41" s="27"/>
      <c r="JH41" s="27"/>
      <c r="JI41" s="27"/>
      <c r="JJ41" s="27"/>
      <c r="JK41" s="27"/>
      <c r="JL41" s="27"/>
      <c r="JM41" s="27"/>
      <c r="JN41" s="27"/>
      <c r="JO41" s="27"/>
      <c r="JP41" s="27"/>
      <c r="JQ41" s="27"/>
      <c r="JR41" s="27"/>
      <c r="JS41" s="27"/>
      <c r="JT41" s="27"/>
      <c r="JU41" s="27"/>
      <c r="JV41" s="27"/>
      <c r="JW41" s="27"/>
      <c r="JX41" s="27"/>
      <c r="JY41" s="27"/>
      <c r="JZ41" s="27"/>
      <c r="KA41" s="27"/>
      <c r="KB41" s="27"/>
      <c r="KC41" s="27"/>
      <c r="KD41" s="27"/>
      <c r="KE41" s="27"/>
      <c r="KF41" s="27"/>
      <c r="KG41" s="27"/>
      <c r="KH41" s="27"/>
      <c r="KI41" s="27"/>
      <c r="KJ41" s="27"/>
      <c r="KK41" s="27"/>
      <c r="KL41" s="27"/>
      <c r="KM41" s="27"/>
      <c r="KN41" s="27"/>
      <c r="KO41" s="27"/>
      <c r="KP41" s="27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27"/>
      <c r="LC41" s="27"/>
      <c r="LD41" s="27"/>
      <c r="LE41" s="27"/>
      <c r="LF41" s="27"/>
      <c r="LG41" s="27"/>
      <c r="LH41" s="27"/>
      <c r="LI41" s="27"/>
      <c r="LJ41" s="27"/>
      <c r="LK41" s="27"/>
      <c r="LL41" s="27"/>
      <c r="LM41" s="27"/>
      <c r="LN41" s="27"/>
      <c r="LO41" s="27"/>
      <c r="LP41" s="27"/>
      <c r="LQ41" s="27"/>
      <c r="LR41" s="27"/>
      <c r="LS41" s="27"/>
      <c r="LT41" s="27"/>
      <c r="LU41" s="27"/>
      <c r="LV41" s="27"/>
      <c r="LW41" s="27"/>
      <c r="LX41" s="27"/>
      <c r="LY41" s="27"/>
      <c r="LZ41" s="27"/>
      <c r="MA41" s="27"/>
      <c r="MB41" s="27"/>
      <c r="MC41" s="27"/>
      <c r="MD41" s="27"/>
      <c r="ME41" s="27"/>
      <c r="MF41" s="27"/>
      <c r="MG41" s="27"/>
      <c r="MH41" s="27"/>
      <c r="MI41" s="27"/>
      <c r="MJ41" s="27"/>
      <c r="MK41" s="27"/>
      <c r="ML41" s="27"/>
      <c r="MM41" s="27"/>
      <c r="MN41" s="27"/>
      <c r="MO41" s="27"/>
      <c r="MP41" s="27"/>
      <c r="MQ41" s="27"/>
      <c r="MR41" s="27"/>
      <c r="MS41" s="27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27"/>
      <c r="NH41" s="27"/>
      <c r="NI41" s="27"/>
      <c r="NJ41" s="27"/>
      <c r="NK41" s="27"/>
      <c r="NL41" s="27"/>
      <c r="NM41" s="27"/>
      <c r="NN41" s="27"/>
      <c r="NO41" s="27"/>
      <c r="NP41" s="27"/>
      <c r="NQ41" s="27"/>
      <c r="NR41" s="27"/>
      <c r="NS41" s="27"/>
      <c r="NT41" s="27"/>
      <c r="NU41" s="27"/>
      <c r="NV41" s="27"/>
      <c r="NW41" s="27"/>
      <c r="NX41" s="27"/>
      <c r="NY41" s="27"/>
      <c r="NZ41" s="27"/>
      <c r="OA41" s="27"/>
      <c r="OB41" s="27"/>
      <c r="OC41" s="27"/>
      <c r="OD41" s="27"/>
      <c r="OE41" s="27"/>
      <c r="OF41" s="27"/>
      <c r="OG41" s="27"/>
      <c r="OH41" s="27"/>
      <c r="OI41" s="27"/>
      <c r="OJ41" s="27"/>
      <c r="OK41" s="27"/>
      <c r="OL41" s="27"/>
      <c r="OM41" s="27"/>
      <c r="ON41" s="27"/>
      <c r="OO41" s="27"/>
      <c r="OP41" s="27"/>
      <c r="OQ41" s="27"/>
      <c r="OR41" s="27"/>
      <c r="OS41" s="27"/>
      <c r="OT41" s="27"/>
      <c r="OU41" s="27"/>
      <c r="OV41" s="27"/>
      <c r="OW41" s="27"/>
      <c r="OX41" s="27"/>
      <c r="OY41" s="27"/>
      <c r="OZ41" s="27"/>
      <c r="PA41" s="27"/>
      <c r="PB41" s="27"/>
      <c r="PC41" s="27"/>
      <c r="PD41" s="27"/>
      <c r="PE41" s="27"/>
      <c r="PF41" s="27"/>
      <c r="PG41" s="27"/>
      <c r="PH41" s="27"/>
      <c r="PI41" s="27"/>
      <c r="PJ41" s="27"/>
      <c r="PK41" s="27"/>
      <c r="PL41" s="27"/>
      <c r="PM41" s="27"/>
      <c r="PN41" s="27"/>
      <c r="PO41" s="27"/>
      <c r="PP41" s="27"/>
      <c r="PQ41" s="27"/>
      <c r="PR41" s="27"/>
      <c r="PS41" s="27"/>
      <c r="PT41" s="27"/>
      <c r="PU41" s="27"/>
      <c r="PV41" s="27"/>
      <c r="PW41" s="27"/>
      <c r="PX41" s="27"/>
      <c r="PY41" s="27"/>
      <c r="PZ41" s="27"/>
      <c r="QA41" s="27"/>
      <c r="QB41" s="27"/>
      <c r="QC41" s="27"/>
      <c r="QD41" s="27"/>
      <c r="QE41" s="27"/>
      <c r="QF41" s="27"/>
      <c r="QG41" s="27"/>
      <c r="QH41" s="27"/>
      <c r="QI41" s="27"/>
      <c r="QJ41" s="27"/>
      <c r="QK41" s="27"/>
      <c r="QL41" s="27"/>
      <c r="QM41" s="27"/>
      <c r="QN41" s="27"/>
      <c r="QO41" s="27"/>
      <c r="QP41" s="27"/>
      <c r="QQ41" s="27"/>
      <c r="QR41" s="27"/>
      <c r="QS41" s="27"/>
      <c r="QT41" s="27"/>
      <c r="QU41" s="27"/>
      <c r="QV41" s="27"/>
      <c r="QW41" s="27"/>
      <c r="QX41" s="27"/>
      <c r="QY41" s="27"/>
      <c r="QZ41" s="27"/>
      <c r="RA41" s="27"/>
      <c r="RB41" s="27"/>
      <c r="RC41" s="27"/>
      <c r="RD41" s="27"/>
      <c r="RE41" s="27"/>
      <c r="RF41" s="27"/>
      <c r="RG41" s="27"/>
      <c r="RH41" s="27"/>
      <c r="RI41" s="27"/>
      <c r="RJ41" s="27"/>
      <c r="RK41" s="27"/>
      <c r="RL41" s="27"/>
      <c r="RM41" s="27"/>
      <c r="RN41" s="27"/>
      <c r="RO41" s="27"/>
      <c r="RP41" s="27"/>
      <c r="RQ41" s="27"/>
      <c r="RR41" s="27"/>
      <c r="RS41" s="27"/>
      <c r="RT41" s="27"/>
      <c r="RU41" s="27"/>
      <c r="RV41" s="27"/>
      <c r="RW41" s="27"/>
      <c r="RX41" s="27"/>
      <c r="RY41" s="27"/>
      <c r="RZ41" s="27"/>
      <c r="SA41" s="27"/>
      <c r="SB41" s="27"/>
      <c r="SC41" s="27"/>
      <c r="SD41" s="27"/>
      <c r="SE41" s="27"/>
      <c r="SF41" s="27"/>
      <c r="SG41" s="27"/>
      <c r="SH41" s="27"/>
      <c r="SI41" s="27"/>
      <c r="SJ41" s="27"/>
      <c r="SK41" s="27"/>
      <c r="SL41" s="27"/>
      <c r="SM41" s="27"/>
      <c r="SN41" s="27"/>
      <c r="SO41" s="27"/>
      <c r="SP41" s="27"/>
      <c r="SQ41" s="27"/>
      <c r="SR41" s="27"/>
      <c r="SS41" s="27"/>
      <c r="ST41" s="27"/>
      <c r="SU41" s="27"/>
      <c r="SV41" s="27"/>
      <c r="SW41" s="27"/>
      <c r="SX41" s="27"/>
      <c r="SY41" s="27"/>
      <c r="SZ41" s="27"/>
      <c r="TA41" s="27"/>
      <c r="TB41" s="27"/>
      <c r="TC41" s="27"/>
      <c r="TD41" s="27"/>
      <c r="TE41" s="27"/>
      <c r="TF41" s="27"/>
      <c r="TG41" s="27"/>
      <c r="TH41" s="27"/>
      <c r="TI41" s="27"/>
      <c r="TJ41" s="27"/>
      <c r="TK41" s="27"/>
      <c r="TL41" s="27"/>
      <c r="TM41" s="27"/>
      <c r="TN41" s="27"/>
      <c r="TO41" s="27"/>
      <c r="TP41" s="27"/>
      <c r="TQ41" s="27"/>
      <c r="TR41" s="27"/>
      <c r="TS41" s="27"/>
      <c r="TT41" s="27"/>
      <c r="TU41" s="27"/>
      <c r="TV41" s="27"/>
      <c r="TW41" s="27"/>
      <c r="TX41" s="27"/>
      <c r="TY41" s="27"/>
      <c r="TZ41" s="27"/>
      <c r="UA41" s="27"/>
      <c r="UB41" s="27"/>
      <c r="UC41" s="27"/>
      <c r="UD41" s="27"/>
      <c r="UE41" s="27"/>
      <c r="UF41" s="27"/>
      <c r="UG41" s="27"/>
      <c r="UH41" s="27"/>
      <c r="UI41" s="27"/>
      <c r="UJ41" s="27"/>
      <c r="UK41" s="27"/>
      <c r="UL41" s="27"/>
      <c r="UM41" s="27"/>
      <c r="UN41" s="27"/>
      <c r="UO41" s="27"/>
      <c r="UP41" s="27"/>
      <c r="UQ41" s="27"/>
      <c r="UR41" s="27"/>
      <c r="US41" s="27"/>
      <c r="UT41" s="27"/>
      <c r="UU41" s="27"/>
      <c r="UV41" s="27"/>
      <c r="UW41" s="27"/>
      <c r="UX41" s="27"/>
      <c r="UY41" s="27"/>
      <c r="UZ41" s="27"/>
      <c r="VA41" s="27"/>
      <c r="VB41" s="27"/>
      <c r="VC41" s="27"/>
      <c r="VD41" s="27"/>
      <c r="VE41" s="27"/>
      <c r="VF41" s="27"/>
      <c r="VG41" s="27"/>
      <c r="VH41" s="27"/>
      <c r="VI41" s="27"/>
      <c r="VJ41" s="27"/>
      <c r="VK41" s="27"/>
      <c r="VL41" s="27"/>
      <c r="VM41" s="27"/>
      <c r="VN41" s="27"/>
      <c r="VO41" s="27"/>
      <c r="VP41" s="27"/>
      <c r="VQ41" s="27"/>
      <c r="VR41" s="27"/>
      <c r="VS41" s="27"/>
      <c r="VT41" s="27"/>
      <c r="VU41" s="27"/>
      <c r="VV41" s="27"/>
      <c r="VW41" s="27"/>
      <c r="VX41" s="27"/>
      <c r="VY41" s="27"/>
      <c r="VZ41" s="27"/>
      <c r="WA41" s="27"/>
      <c r="WB41" s="27"/>
      <c r="WC41" s="27"/>
      <c r="WD41" s="27"/>
      <c r="WE41" s="27"/>
      <c r="WF41" s="27"/>
      <c r="WG41" s="27"/>
      <c r="WH41" s="27"/>
      <c r="WI41" s="27"/>
      <c r="WJ41" s="27"/>
      <c r="WK41" s="27"/>
      <c r="WL41" s="27"/>
      <c r="WM41" s="27"/>
      <c r="WN41" s="27"/>
      <c r="WO41" s="27"/>
      <c r="WP41" s="27"/>
      <c r="WQ41" s="27"/>
      <c r="WR41" s="27"/>
      <c r="WS41" s="27"/>
      <c r="WT41" s="27"/>
      <c r="WU41" s="27"/>
      <c r="WV41" s="27"/>
      <c r="WW41" s="27"/>
      <c r="WX41" s="27"/>
      <c r="WY41" s="27"/>
      <c r="WZ41" s="27"/>
      <c r="XA41" s="27"/>
      <c r="XB41" s="27"/>
      <c r="XC41" s="27"/>
      <c r="XD41" s="27"/>
      <c r="XE41" s="27"/>
      <c r="XF41" s="27"/>
      <c r="XG41" s="27"/>
      <c r="XH41" s="27"/>
      <c r="XI41" s="27"/>
      <c r="XJ41" s="27"/>
      <c r="XK41" s="27"/>
      <c r="XL41" s="27"/>
      <c r="XM41" s="27"/>
      <c r="XN41" s="27"/>
      <c r="XO41" s="27"/>
      <c r="XP41" s="27"/>
      <c r="XQ41" s="27"/>
      <c r="XR41" s="27"/>
      <c r="XS41" s="27"/>
      <c r="XT41" s="27"/>
      <c r="XU41" s="27"/>
      <c r="XV41" s="27"/>
      <c r="XW41" s="27"/>
      <c r="XX41" s="27"/>
      <c r="XY41" s="27"/>
      <c r="XZ41" s="27"/>
      <c r="YA41" s="27"/>
      <c r="YB41" s="27"/>
      <c r="YC41" s="27"/>
      <c r="YD41" s="27"/>
      <c r="YE41" s="27"/>
      <c r="YF41" s="27"/>
      <c r="YG41" s="27"/>
      <c r="YH41" s="27"/>
      <c r="YI41" s="27"/>
      <c r="YJ41" s="27"/>
      <c r="YK41" s="27"/>
      <c r="YL41" s="27"/>
      <c r="YM41" s="27"/>
      <c r="YN41" s="27"/>
      <c r="YO41" s="27"/>
      <c r="YP41" s="27"/>
      <c r="YQ41" s="27"/>
      <c r="YR41" s="27"/>
      <c r="YS41" s="27"/>
      <c r="YT41" s="27"/>
      <c r="YU41" s="27"/>
      <c r="YV41" s="27"/>
      <c r="YW41" s="27"/>
      <c r="YX41" s="27"/>
      <c r="YY41" s="27"/>
      <c r="YZ41" s="27"/>
      <c r="ZA41" s="27"/>
      <c r="ZB41" s="27"/>
      <c r="ZC41" s="27"/>
      <c r="ZD41" s="27"/>
      <c r="ZE41" s="27"/>
      <c r="ZF41" s="27"/>
      <c r="ZG41" s="27"/>
      <c r="ZH41" s="27"/>
      <c r="ZI41" s="27"/>
      <c r="ZJ41" s="27"/>
      <c r="ZK41" s="27"/>
      <c r="ZL41" s="27"/>
      <c r="ZM41" s="27"/>
      <c r="ZN41" s="27"/>
      <c r="ZO41" s="27"/>
      <c r="ZP41" s="27"/>
      <c r="ZQ41" s="27"/>
      <c r="ZR41" s="27"/>
      <c r="ZS41" s="27"/>
      <c r="ZT41" s="27"/>
      <c r="ZU41" s="27"/>
      <c r="ZV41" s="27"/>
      <c r="ZW41" s="27"/>
      <c r="ZX41" s="27"/>
      <c r="ZY41" s="27"/>
      <c r="ZZ41" s="27"/>
      <c r="AAA41" s="27"/>
      <c r="AAB41" s="27"/>
      <c r="AAC41" s="27"/>
      <c r="AAD41" s="27"/>
      <c r="AAE41" s="27"/>
      <c r="AAF41" s="27"/>
      <c r="AAG41" s="27"/>
      <c r="AAH41" s="27"/>
      <c r="AAI41" s="27"/>
      <c r="AAJ41" s="27"/>
      <c r="AAK41" s="27"/>
      <c r="AAL41" s="27"/>
      <c r="AAM41" s="27"/>
      <c r="AAN41" s="27"/>
      <c r="AAO41" s="27"/>
      <c r="AAP41" s="27"/>
      <c r="AAQ41" s="27"/>
      <c r="AAR41" s="27"/>
      <c r="AAS41" s="27"/>
      <c r="AAT41" s="27"/>
      <c r="AAU41" s="27"/>
      <c r="AAV41" s="27"/>
      <c r="AAW41" s="27"/>
      <c r="AAX41" s="27"/>
      <c r="AAY41" s="27"/>
      <c r="AAZ41" s="27"/>
      <c r="ABA41" s="27"/>
      <c r="ABB41" s="27"/>
      <c r="ABC41" s="27"/>
      <c r="ABD41" s="27"/>
      <c r="ABE41" s="27"/>
      <c r="ABF41" s="27"/>
      <c r="ABG41" s="27"/>
      <c r="ABH41" s="27"/>
      <c r="ABI41" s="27"/>
      <c r="ABJ41" s="27"/>
      <c r="ABK41" s="27"/>
      <c r="ABL41" s="27"/>
      <c r="ABM41" s="27"/>
      <c r="ABN41" s="27"/>
      <c r="ABO41" s="27"/>
      <c r="ABP41" s="27"/>
      <c r="ABQ41" s="27"/>
      <c r="ABR41" s="27"/>
      <c r="ABS41" s="27"/>
      <c r="ABT41" s="27"/>
      <c r="ABU41" s="27"/>
      <c r="ABV41" s="27"/>
      <c r="ABW41" s="27"/>
      <c r="ABX41" s="27"/>
      <c r="ABY41" s="27"/>
      <c r="ABZ41" s="27"/>
      <c r="ACA41" s="27"/>
      <c r="ACB41" s="27"/>
      <c r="ACC41" s="27"/>
      <c r="ACD41" s="27"/>
      <c r="ACE41" s="27"/>
      <c r="ACF41" s="27"/>
      <c r="ACG41" s="27"/>
      <c r="ACH41" s="27"/>
      <c r="ACI41" s="27"/>
      <c r="ACJ41" s="27"/>
      <c r="ACK41" s="27"/>
      <c r="ACL41" s="27"/>
      <c r="ACM41" s="27"/>
      <c r="ACN41" s="27"/>
      <c r="ACO41" s="27"/>
      <c r="ACP41" s="27"/>
      <c r="ACQ41" s="27"/>
      <c r="ACR41" s="27"/>
      <c r="ACS41" s="27"/>
      <c r="ACT41" s="27"/>
      <c r="ACU41" s="27"/>
      <c r="ACV41" s="27"/>
      <c r="ACW41" s="27"/>
      <c r="ACX41" s="27"/>
      <c r="ACY41" s="27"/>
      <c r="ACZ41" s="27"/>
      <c r="ADA41" s="27"/>
      <c r="ADB41" s="27"/>
      <c r="ADC41" s="27"/>
      <c r="ADD41" s="27"/>
      <c r="ADE41" s="27"/>
      <c r="ADF41" s="27"/>
      <c r="ADG41" s="27"/>
      <c r="ADH41" s="27"/>
      <c r="ADI41" s="27"/>
      <c r="ADJ41" s="27"/>
      <c r="ADK41" s="27"/>
      <c r="ADL41" s="27"/>
      <c r="ADM41" s="27"/>
      <c r="ADN41" s="27"/>
      <c r="ADO41" s="27"/>
      <c r="ADP41" s="27"/>
      <c r="ADQ41" s="27"/>
      <c r="ADR41" s="27"/>
      <c r="ADS41" s="27"/>
      <c r="ADT41" s="27"/>
      <c r="ADU41" s="27"/>
      <c r="ADV41" s="27"/>
      <c r="ADW41" s="27"/>
      <c r="ADX41" s="27"/>
      <c r="ADY41" s="27"/>
      <c r="ADZ41" s="27"/>
      <c r="AEA41" s="27"/>
      <c r="AEB41" s="27"/>
      <c r="AEC41" s="27"/>
      <c r="AED41" s="27"/>
      <c r="AEE41" s="27"/>
      <c r="AEF41" s="27"/>
      <c r="AEG41" s="27"/>
      <c r="AEH41" s="27"/>
      <c r="AEI41" s="27"/>
      <c r="AEJ41" s="27"/>
      <c r="AEK41" s="27"/>
      <c r="AEL41" s="27"/>
      <c r="AEM41" s="27"/>
      <c r="AEN41" s="27"/>
      <c r="AEO41" s="27"/>
      <c r="AEP41" s="27"/>
      <c r="AEQ41" s="27"/>
      <c r="AER41" s="27"/>
      <c r="AES41" s="27"/>
      <c r="AET41" s="27"/>
      <c r="AEU41" s="27"/>
      <c r="AEV41" s="27"/>
      <c r="AEW41" s="27"/>
      <c r="AEX41" s="27"/>
      <c r="AEY41" s="27"/>
      <c r="AEZ41" s="27"/>
      <c r="AFA41" s="27"/>
      <c r="AFB41" s="27"/>
      <c r="AFC41" s="27"/>
      <c r="AFD41" s="27"/>
      <c r="AFE41" s="27"/>
      <c r="AFF41" s="27"/>
      <c r="AFG41" s="27"/>
      <c r="AFH41" s="27"/>
      <c r="AFI41" s="27"/>
      <c r="AFJ41" s="27"/>
      <c r="AFK41" s="27"/>
      <c r="AFL41" s="27"/>
      <c r="AFM41" s="27"/>
      <c r="AFN41" s="27"/>
      <c r="AFO41" s="27"/>
      <c r="AFP41" s="27"/>
      <c r="AFQ41" s="27"/>
      <c r="AFR41" s="27"/>
      <c r="AFS41" s="27"/>
      <c r="AFT41" s="27"/>
      <c r="AFU41" s="27"/>
      <c r="AFV41" s="27"/>
      <c r="AFW41" s="27"/>
      <c r="AFX41" s="27"/>
      <c r="AFY41" s="27"/>
      <c r="AFZ41" s="27"/>
      <c r="AGA41" s="27"/>
      <c r="AGB41" s="27"/>
      <c r="AGC41" s="27"/>
      <c r="AGD41" s="27"/>
      <c r="AGE41" s="27"/>
      <c r="AGF41" s="27"/>
      <c r="AGG41" s="27"/>
      <c r="AGH41" s="27"/>
      <c r="AGI41" s="27"/>
      <c r="AGJ41" s="27"/>
      <c r="AGK41" s="27"/>
      <c r="AGL41" s="27"/>
      <c r="AGM41" s="27"/>
      <c r="AGN41" s="27"/>
      <c r="AGO41" s="27"/>
      <c r="AGP41" s="27"/>
      <c r="AGQ41" s="27"/>
      <c r="AGR41" s="27"/>
      <c r="AGS41" s="27"/>
      <c r="AGT41" s="27"/>
      <c r="AGU41" s="27"/>
      <c r="AGV41" s="27"/>
      <c r="AGW41" s="27"/>
      <c r="AGX41" s="27"/>
      <c r="AGY41" s="27"/>
      <c r="AGZ41" s="27"/>
      <c r="AHA41" s="27"/>
      <c r="AHB41" s="27"/>
      <c r="AHC41" s="27"/>
      <c r="AHD41" s="27"/>
      <c r="AHE41" s="27"/>
      <c r="AHF41" s="27"/>
      <c r="AHG41" s="27"/>
      <c r="AHH41" s="27"/>
      <c r="AHI41" s="27"/>
      <c r="AHJ41" s="27"/>
      <c r="AHK41" s="27"/>
      <c r="AHL41" s="27"/>
      <c r="AHM41" s="27"/>
      <c r="AHN41" s="27"/>
      <c r="AHO41" s="27"/>
      <c r="AHP41" s="27"/>
      <c r="AHQ41" s="27"/>
      <c r="AHR41" s="27"/>
      <c r="AHS41" s="27"/>
      <c r="AHT41" s="27"/>
      <c r="AHU41" s="27"/>
      <c r="AHV41" s="27"/>
      <c r="AHW41" s="27"/>
      <c r="AHX41" s="27"/>
      <c r="AHY41" s="27"/>
      <c r="AHZ41" s="27"/>
      <c r="AIA41" s="27"/>
      <c r="AIB41" s="27"/>
      <c r="AIC41" s="27"/>
      <c r="AID41" s="27"/>
      <c r="AIE41" s="27"/>
      <c r="AIF41" s="27"/>
      <c r="AIG41" s="27"/>
      <c r="AIH41" s="27"/>
      <c r="AII41" s="27"/>
      <c r="AIJ41" s="27"/>
      <c r="AIK41" s="27"/>
      <c r="AIL41" s="27"/>
      <c r="AIM41" s="27"/>
      <c r="AIN41" s="27"/>
      <c r="AIO41" s="27"/>
      <c r="AIP41" s="27"/>
      <c r="AIQ41" s="27"/>
      <c r="AIR41" s="27"/>
      <c r="AIS41" s="27"/>
      <c r="AIT41" s="27"/>
      <c r="AIU41" s="27"/>
      <c r="AIV41" s="27"/>
      <c r="AIW41" s="27"/>
      <c r="AIX41" s="27"/>
      <c r="AIY41" s="27"/>
      <c r="AIZ41" s="27"/>
      <c r="AJA41" s="27"/>
      <c r="AJB41" s="27"/>
      <c r="AJC41" s="27"/>
      <c r="AJD41" s="27"/>
      <c r="AJE41" s="27"/>
      <c r="AJF41" s="27"/>
      <c r="AJG41" s="27"/>
      <c r="AJH41" s="27"/>
      <c r="AJI41" s="27"/>
      <c r="AJJ41" s="27"/>
      <c r="AJK41" s="27"/>
      <c r="AJL41" s="27"/>
      <c r="AJM41" s="27"/>
      <c r="AJN41" s="27"/>
      <c r="AJO41" s="27"/>
      <c r="AJP41" s="27"/>
      <c r="AJQ41" s="27"/>
      <c r="AJR41" s="27"/>
      <c r="AJS41" s="27"/>
      <c r="AJT41" s="27"/>
      <c r="AJU41" s="27"/>
      <c r="AJV41" s="27"/>
      <c r="AJW41" s="27"/>
      <c r="AJX41" s="27"/>
      <c r="AJY41" s="27"/>
      <c r="AJZ41" s="27"/>
      <c r="AKA41" s="27"/>
      <c r="AKB41" s="27"/>
      <c r="AKC41" s="27"/>
      <c r="AKD41" s="27"/>
      <c r="AKE41" s="27"/>
      <c r="AKF41" s="27"/>
      <c r="AKG41" s="27"/>
      <c r="AKH41" s="27"/>
      <c r="AKI41" s="27"/>
      <c r="AKJ41" s="27"/>
      <c r="AKK41" s="27"/>
      <c r="AKL41" s="27"/>
      <c r="AKM41" s="27"/>
      <c r="AKN41" s="27"/>
      <c r="AKO41" s="27"/>
      <c r="AKP41" s="27"/>
      <c r="AKQ41" s="27"/>
      <c r="AKR41" s="27"/>
      <c r="AKS41" s="27"/>
      <c r="AKT41" s="27"/>
      <c r="AKU41" s="27"/>
      <c r="AKV41" s="27"/>
      <c r="AKW41" s="27"/>
      <c r="AKX41" s="27"/>
      <c r="AKY41" s="27"/>
      <c r="AKZ41" s="27"/>
      <c r="ALA41" s="27"/>
      <c r="ALB41" s="27"/>
      <c r="ALC41" s="27"/>
      <c r="ALD41" s="27"/>
      <c r="ALE41" s="27"/>
      <c r="ALF41" s="27"/>
      <c r="ALG41" s="27"/>
      <c r="ALH41" s="27"/>
      <c r="ALI41" s="27"/>
      <c r="ALJ41" s="27"/>
      <c r="ALK41" s="27"/>
      <c r="ALL41" s="27"/>
      <c r="ALM41" s="27"/>
      <c r="ALN41" s="27"/>
      <c r="ALO41" s="27"/>
      <c r="ALP41" s="27"/>
      <c r="ALQ41" s="27"/>
      <c r="ALR41" s="27"/>
      <c r="ALS41" s="27"/>
      <c r="ALT41" s="27"/>
      <c r="ALU41" s="27"/>
      <c r="ALV41" s="27"/>
      <c r="ALW41" s="27"/>
      <c r="ALX41" s="27"/>
      <c r="ALY41" s="27"/>
      <c r="ALZ41" s="27"/>
      <c r="AMA41" s="27"/>
      <c r="AMB41" s="27"/>
      <c r="AMC41" s="27"/>
      <c r="AMD41" s="27"/>
      <c r="AME41" s="27"/>
      <c r="AMF41" s="27"/>
      <c r="AMG41" s="27"/>
      <c r="AMH41" s="27"/>
      <c r="AMI41" s="27"/>
      <c r="AMJ41" s="27"/>
      <c r="AMK41" s="27"/>
      <c r="AML41" s="27"/>
      <c r="AMM41" s="27"/>
      <c r="AMN41" s="27"/>
      <c r="AMO41" s="27"/>
    </row>
    <row r="42" spans="1:1029" ht="15.75" x14ac:dyDescent="0.25">
      <c r="A42" s="31" t="str">
        <f>IF(B12="Deutsch","Estrich",IF(B12="English","screed"))</f>
        <v>Estrich</v>
      </c>
      <c r="B42" s="41" t="str">
        <f>IF(D20="Ja",B18*3/100,IF(D20="Yes",B18*3/100,IF(D20="Nein","",IF(D20="No",""))))</f>
        <v/>
      </c>
      <c r="C42" s="18"/>
      <c r="D42" s="41" t="str">
        <f>IF(D20="Ja",B42*30/100,IF(D20="Yes",B42*30/100,IF(D20="Nein","",IF(D20="No",""))))</f>
        <v/>
      </c>
      <c r="E42" s="18"/>
      <c r="F42" s="41" t="str">
        <f>IF(D20="Ja",B42*70/100,IF(D20="Yes",B42*70/100,IF(D20="Nein","",IF(D20="No",""))))</f>
        <v/>
      </c>
      <c r="G42" s="18"/>
      <c r="H42" s="41"/>
      <c r="I42" s="18"/>
      <c r="J42" s="42"/>
      <c r="K42" s="30"/>
      <c r="L42" s="19"/>
      <c r="M42" s="3"/>
      <c r="N42" s="3"/>
    </row>
    <row r="43" spans="1:1029" s="54" customFormat="1" ht="8.25" customHeight="1" x14ac:dyDescent="0.25">
      <c r="A43" s="31"/>
      <c r="B43" s="18"/>
      <c r="C43" s="18"/>
      <c r="D43" s="53"/>
      <c r="E43" s="18"/>
      <c r="F43" s="53"/>
      <c r="G43" s="18"/>
      <c r="H43" s="18"/>
      <c r="I43" s="18"/>
      <c r="J43" s="19"/>
      <c r="K43" s="19"/>
      <c r="L43" s="1"/>
      <c r="M43" s="3"/>
      <c r="N43" s="3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  <c r="IL43" s="27"/>
      <c r="IM43" s="27"/>
      <c r="IN43" s="27"/>
      <c r="IO43" s="27"/>
      <c r="IP43" s="27"/>
      <c r="IQ43" s="27"/>
      <c r="IR43" s="27"/>
      <c r="IS43" s="27"/>
      <c r="IT43" s="27"/>
      <c r="IU43" s="27"/>
      <c r="IV43" s="27"/>
      <c r="IW43" s="27"/>
      <c r="IX43" s="27"/>
      <c r="IY43" s="27"/>
      <c r="IZ43" s="27"/>
      <c r="JA43" s="27"/>
      <c r="JB43" s="27"/>
      <c r="JC43" s="27"/>
      <c r="JD43" s="27"/>
      <c r="JE43" s="27"/>
      <c r="JF43" s="27"/>
      <c r="JG43" s="27"/>
      <c r="JH43" s="27"/>
      <c r="JI43" s="27"/>
      <c r="JJ43" s="27"/>
      <c r="JK43" s="27"/>
      <c r="JL43" s="27"/>
      <c r="JM43" s="27"/>
      <c r="JN43" s="27"/>
      <c r="JO43" s="27"/>
      <c r="JP43" s="27"/>
      <c r="JQ43" s="27"/>
      <c r="JR43" s="27"/>
      <c r="JS43" s="27"/>
      <c r="JT43" s="27"/>
      <c r="JU43" s="27"/>
      <c r="JV43" s="27"/>
      <c r="JW43" s="27"/>
      <c r="JX43" s="27"/>
      <c r="JY43" s="27"/>
      <c r="JZ43" s="27"/>
      <c r="KA43" s="27"/>
      <c r="KB43" s="27"/>
      <c r="KC43" s="27"/>
      <c r="KD43" s="27"/>
      <c r="KE43" s="27"/>
      <c r="KF43" s="27"/>
      <c r="KG43" s="27"/>
      <c r="KH43" s="27"/>
      <c r="KI43" s="27"/>
      <c r="KJ43" s="27"/>
      <c r="KK43" s="27"/>
      <c r="KL43" s="27"/>
      <c r="KM43" s="27"/>
      <c r="KN43" s="27"/>
      <c r="KO43" s="27"/>
      <c r="KP43" s="27"/>
      <c r="KQ43" s="27"/>
      <c r="KR43" s="27"/>
      <c r="KS43" s="27"/>
      <c r="KT43" s="27"/>
      <c r="KU43" s="27"/>
      <c r="KV43" s="27"/>
      <c r="KW43" s="27"/>
      <c r="KX43" s="27"/>
      <c r="KY43" s="27"/>
      <c r="KZ43" s="27"/>
      <c r="LA43" s="27"/>
      <c r="LB43" s="27"/>
      <c r="LC43" s="27"/>
      <c r="LD43" s="27"/>
      <c r="LE43" s="27"/>
      <c r="LF43" s="27"/>
      <c r="LG43" s="27"/>
      <c r="LH43" s="27"/>
      <c r="LI43" s="27"/>
      <c r="LJ43" s="27"/>
      <c r="LK43" s="27"/>
      <c r="LL43" s="27"/>
      <c r="LM43" s="27"/>
      <c r="LN43" s="27"/>
      <c r="LO43" s="27"/>
      <c r="LP43" s="27"/>
      <c r="LQ43" s="27"/>
      <c r="LR43" s="27"/>
      <c r="LS43" s="27"/>
      <c r="LT43" s="27"/>
      <c r="LU43" s="27"/>
      <c r="LV43" s="27"/>
      <c r="LW43" s="27"/>
      <c r="LX43" s="27"/>
      <c r="LY43" s="27"/>
      <c r="LZ43" s="27"/>
      <c r="MA43" s="27"/>
      <c r="MB43" s="27"/>
      <c r="MC43" s="27"/>
      <c r="MD43" s="27"/>
      <c r="ME43" s="27"/>
      <c r="MF43" s="27"/>
      <c r="MG43" s="27"/>
      <c r="MH43" s="27"/>
      <c r="MI43" s="27"/>
      <c r="MJ43" s="27"/>
      <c r="MK43" s="27"/>
      <c r="ML43" s="27"/>
      <c r="MM43" s="27"/>
      <c r="MN43" s="27"/>
      <c r="MO43" s="27"/>
      <c r="MP43" s="27"/>
      <c r="MQ43" s="27"/>
      <c r="MR43" s="27"/>
      <c r="MS43" s="27"/>
      <c r="MT43" s="27"/>
      <c r="MU43" s="27"/>
      <c r="MV43" s="27"/>
      <c r="MW43" s="27"/>
      <c r="MX43" s="27"/>
      <c r="MY43" s="27"/>
      <c r="MZ43" s="27"/>
      <c r="NA43" s="27"/>
      <c r="NB43" s="27"/>
      <c r="NC43" s="27"/>
      <c r="ND43" s="27"/>
      <c r="NE43" s="27"/>
      <c r="NF43" s="27"/>
      <c r="NG43" s="27"/>
      <c r="NH43" s="27"/>
      <c r="NI43" s="27"/>
      <c r="NJ43" s="27"/>
      <c r="NK43" s="27"/>
      <c r="NL43" s="27"/>
      <c r="NM43" s="27"/>
      <c r="NN43" s="27"/>
      <c r="NO43" s="27"/>
      <c r="NP43" s="27"/>
      <c r="NQ43" s="27"/>
      <c r="NR43" s="27"/>
      <c r="NS43" s="27"/>
      <c r="NT43" s="27"/>
      <c r="NU43" s="27"/>
      <c r="NV43" s="27"/>
      <c r="NW43" s="27"/>
      <c r="NX43" s="27"/>
      <c r="NY43" s="27"/>
      <c r="NZ43" s="27"/>
      <c r="OA43" s="27"/>
      <c r="OB43" s="27"/>
      <c r="OC43" s="27"/>
      <c r="OD43" s="27"/>
      <c r="OE43" s="27"/>
      <c r="OF43" s="27"/>
      <c r="OG43" s="27"/>
      <c r="OH43" s="27"/>
      <c r="OI43" s="27"/>
      <c r="OJ43" s="27"/>
      <c r="OK43" s="27"/>
      <c r="OL43" s="27"/>
      <c r="OM43" s="27"/>
      <c r="ON43" s="27"/>
      <c r="OO43" s="27"/>
      <c r="OP43" s="27"/>
      <c r="OQ43" s="27"/>
      <c r="OR43" s="27"/>
      <c r="OS43" s="27"/>
      <c r="OT43" s="27"/>
      <c r="OU43" s="27"/>
      <c r="OV43" s="27"/>
      <c r="OW43" s="27"/>
      <c r="OX43" s="27"/>
      <c r="OY43" s="27"/>
      <c r="OZ43" s="27"/>
      <c r="PA43" s="27"/>
      <c r="PB43" s="27"/>
      <c r="PC43" s="27"/>
      <c r="PD43" s="27"/>
      <c r="PE43" s="27"/>
      <c r="PF43" s="27"/>
      <c r="PG43" s="27"/>
      <c r="PH43" s="27"/>
      <c r="PI43" s="27"/>
      <c r="PJ43" s="27"/>
      <c r="PK43" s="27"/>
      <c r="PL43" s="27"/>
      <c r="PM43" s="27"/>
      <c r="PN43" s="27"/>
      <c r="PO43" s="27"/>
      <c r="PP43" s="27"/>
      <c r="PQ43" s="27"/>
      <c r="PR43" s="27"/>
      <c r="PS43" s="27"/>
      <c r="PT43" s="27"/>
      <c r="PU43" s="27"/>
      <c r="PV43" s="27"/>
      <c r="PW43" s="27"/>
      <c r="PX43" s="27"/>
      <c r="PY43" s="27"/>
      <c r="PZ43" s="27"/>
      <c r="QA43" s="27"/>
      <c r="QB43" s="27"/>
      <c r="QC43" s="27"/>
      <c r="QD43" s="27"/>
      <c r="QE43" s="27"/>
      <c r="QF43" s="27"/>
      <c r="QG43" s="27"/>
      <c r="QH43" s="27"/>
      <c r="QI43" s="27"/>
      <c r="QJ43" s="27"/>
      <c r="QK43" s="27"/>
      <c r="QL43" s="27"/>
      <c r="QM43" s="27"/>
      <c r="QN43" s="27"/>
      <c r="QO43" s="27"/>
      <c r="QP43" s="27"/>
      <c r="QQ43" s="27"/>
      <c r="QR43" s="27"/>
      <c r="QS43" s="27"/>
      <c r="QT43" s="27"/>
      <c r="QU43" s="27"/>
      <c r="QV43" s="27"/>
      <c r="QW43" s="27"/>
      <c r="QX43" s="27"/>
      <c r="QY43" s="27"/>
      <c r="QZ43" s="27"/>
      <c r="RA43" s="27"/>
      <c r="RB43" s="27"/>
      <c r="RC43" s="27"/>
      <c r="RD43" s="27"/>
      <c r="RE43" s="27"/>
      <c r="RF43" s="27"/>
      <c r="RG43" s="27"/>
      <c r="RH43" s="27"/>
      <c r="RI43" s="27"/>
      <c r="RJ43" s="27"/>
      <c r="RK43" s="27"/>
      <c r="RL43" s="27"/>
      <c r="RM43" s="27"/>
      <c r="RN43" s="27"/>
      <c r="RO43" s="27"/>
      <c r="RP43" s="27"/>
      <c r="RQ43" s="27"/>
      <c r="RR43" s="27"/>
      <c r="RS43" s="27"/>
      <c r="RT43" s="27"/>
      <c r="RU43" s="27"/>
      <c r="RV43" s="27"/>
      <c r="RW43" s="27"/>
      <c r="RX43" s="27"/>
      <c r="RY43" s="27"/>
      <c r="RZ43" s="27"/>
      <c r="SA43" s="27"/>
      <c r="SB43" s="27"/>
      <c r="SC43" s="27"/>
      <c r="SD43" s="27"/>
      <c r="SE43" s="27"/>
      <c r="SF43" s="27"/>
      <c r="SG43" s="27"/>
      <c r="SH43" s="27"/>
      <c r="SI43" s="27"/>
      <c r="SJ43" s="27"/>
      <c r="SK43" s="27"/>
      <c r="SL43" s="27"/>
      <c r="SM43" s="27"/>
      <c r="SN43" s="27"/>
      <c r="SO43" s="27"/>
      <c r="SP43" s="27"/>
      <c r="SQ43" s="27"/>
      <c r="SR43" s="27"/>
      <c r="SS43" s="27"/>
      <c r="ST43" s="27"/>
      <c r="SU43" s="27"/>
      <c r="SV43" s="27"/>
      <c r="SW43" s="27"/>
      <c r="SX43" s="27"/>
      <c r="SY43" s="27"/>
      <c r="SZ43" s="27"/>
      <c r="TA43" s="27"/>
      <c r="TB43" s="27"/>
      <c r="TC43" s="27"/>
      <c r="TD43" s="27"/>
      <c r="TE43" s="27"/>
      <c r="TF43" s="27"/>
      <c r="TG43" s="27"/>
      <c r="TH43" s="27"/>
      <c r="TI43" s="27"/>
      <c r="TJ43" s="27"/>
      <c r="TK43" s="27"/>
      <c r="TL43" s="27"/>
      <c r="TM43" s="27"/>
      <c r="TN43" s="27"/>
      <c r="TO43" s="27"/>
      <c r="TP43" s="27"/>
      <c r="TQ43" s="27"/>
      <c r="TR43" s="27"/>
      <c r="TS43" s="27"/>
      <c r="TT43" s="27"/>
      <c r="TU43" s="27"/>
      <c r="TV43" s="27"/>
      <c r="TW43" s="27"/>
      <c r="TX43" s="27"/>
      <c r="TY43" s="27"/>
      <c r="TZ43" s="27"/>
      <c r="UA43" s="27"/>
      <c r="UB43" s="27"/>
      <c r="UC43" s="27"/>
      <c r="UD43" s="27"/>
      <c r="UE43" s="27"/>
      <c r="UF43" s="27"/>
      <c r="UG43" s="27"/>
      <c r="UH43" s="27"/>
      <c r="UI43" s="27"/>
      <c r="UJ43" s="27"/>
      <c r="UK43" s="27"/>
      <c r="UL43" s="27"/>
      <c r="UM43" s="27"/>
      <c r="UN43" s="27"/>
      <c r="UO43" s="27"/>
      <c r="UP43" s="27"/>
      <c r="UQ43" s="27"/>
      <c r="UR43" s="27"/>
      <c r="US43" s="27"/>
      <c r="UT43" s="27"/>
      <c r="UU43" s="27"/>
      <c r="UV43" s="27"/>
      <c r="UW43" s="27"/>
      <c r="UX43" s="27"/>
      <c r="UY43" s="27"/>
      <c r="UZ43" s="27"/>
      <c r="VA43" s="27"/>
      <c r="VB43" s="27"/>
      <c r="VC43" s="27"/>
      <c r="VD43" s="27"/>
      <c r="VE43" s="27"/>
      <c r="VF43" s="27"/>
      <c r="VG43" s="27"/>
      <c r="VH43" s="27"/>
      <c r="VI43" s="27"/>
      <c r="VJ43" s="27"/>
      <c r="VK43" s="27"/>
      <c r="VL43" s="27"/>
      <c r="VM43" s="27"/>
      <c r="VN43" s="27"/>
      <c r="VO43" s="27"/>
      <c r="VP43" s="27"/>
      <c r="VQ43" s="27"/>
      <c r="VR43" s="27"/>
      <c r="VS43" s="27"/>
      <c r="VT43" s="27"/>
      <c r="VU43" s="27"/>
      <c r="VV43" s="27"/>
      <c r="VW43" s="27"/>
      <c r="VX43" s="27"/>
      <c r="VY43" s="27"/>
      <c r="VZ43" s="27"/>
      <c r="WA43" s="27"/>
      <c r="WB43" s="27"/>
      <c r="WC43" s="27"/>
      <c r="WD43" s="27"/>
      <c r="WE43" s="27"/>
      <c r="WF43" s="27"/>
      <c r="WG43" s="27"/>
      <c r="WH43" s="27"/>
      <c r="WI43" s="27"/>
      <c r="WJ43" s="27"/>
      <c r="WK43" s="27"/>
      <c r="WL43" s="27"/>
      <c r="WM43" s="27"/>
      <c r="WN43" s="27"/>
      <c r="WO43" s="27"/>
      <c r="WP43" s="27"/>
      <c r="WQ43" s="27"/>
      <c r="WR43" s="27"/>
      <c r="WS43" s="27"/>
      <c r="WT43" s="27"/>
      <c r="WU43" s="27"/>
      <c r="WV43" s="27"/>
      <c r="WW43" s="27"/>
      <c r="WX43" s="27"/>
      <c r="WY43" s="27"/>
      <c r="WZ43" s="27"/>
      <c r="XA43" s="27"/>
      <c r="XB43" s="27"/>
      <c r="XC43" s="27"/>
      <c r="XD43" s="27"/>
      <c r="XE43" s="27"/>
      <c r="XF43" s="27"/>
      <c r="XG43" s="27"/>
      <c r="XH43" s="27"/>
      <c r="XI43" s="27"/>
      <c r="XJ43" s="27"/>
      <c r="XK43" s="27"/>
      <c r="XL43" s="27"/>
      <c r="XM43" s="27"/>
      <c r="XN43" s="27"/>
      <c r="XO43" s="27"/>
      <c r="XP43" s="27"/>
      <c r="XQ43" s="27"/>
      <c r="XR43" s="27"/>
      <c r="XS43" s="27"/>
      <c r="XT43" s="27"/>
      <c r="XU43" s="27"/>
      <c r="XV43" s="27"/>
      <c r="XW43" s="27"/>
      <c r="XX43" s="27"/>
      <c r="XY43" s="27"/>
      <c r="XZ43" s="27"/>
      <c r="YA43" s="27"/>
      <c r="YB43" s="27"/>
      <c r="YC43" s="27"/>
      <c r="YD43" s="27"/>
      <c r="YE43" s="27"/>
      <c r="YF43" s="27"/>
      <c r="YG43" s="27"/>
      <c r="YH43" s="27"/>
      <c r="YI43" s="27"/>
      <c r="YJ43" s="27"/>
      <c r="YK43" s="27"/>
      <c r="YL43" s="27"/>
      <c r="YM43" s="27"/>
      <c r="YN43" s="27"/>
      <c r="YO43" s="27"/>
      <c r="YP43" s="27"/>
      <c r="YQ43" s="27"/>
      <c r="YR43" s="27"/>
      <c r="YS43" s="27"/>
      <c r="YT43" s="27"/>
      <c r="YU43" s="27"/>
      <c r="YV43" s="27"/>
      <c r="YW43" s="27"/>
      <c r="YX43" s="27"/>
      <c r="YY43" s="27"/>
      <c r="YZ43" s="27"/>
      <c r="ZA43" s="27"/>
      <c r="ZB43" s="27"/>
      <c r="ZC43" s="27"/>
      <c r="ZD43" s="27"/>
      <c r="ZE43" s="27"/>
      <c r="ZF43" s="27"/>
      <c r="ZG43" s="27"/>
      <c r="ZH43" s="27"/>
      <c r="ZI43" s="27"/>
      <c r="ZJ43" s="27"/>
      <c r="ZK43" s="27"/>
      <c r="ZL43" s="27"/>
      <c r="ZM43" s="27"/>
      <c r="ZN43" s="27"/>
      <c r="ZO43" s="27"/>
      <c r="ZP43" s="27"/>
      <c r="ZQ43" s="27"/>
      <c r="ZR43" s="27"/>
      <c r="ZS43" s="27"/>
      <c r="ZT43" s="27"/>
      <c r="ZU43" s="27"/>
      <c r="ZV43" s="27"/>
      <c r="ZW43" s="27"/>
      <c r="ZX43" s="27"/>
      <c r="ZY43" s="27"/>
      <c r="ZZ43" s="27"/>
      <c r="AAA43" s="27"/>
      <c r="AAB43" s="27"/>
      <c r="AAC43" s="27"/>
      <c r="AAD43" s="27"/>
      <c r="AAE43" s="27"/>
      <c r="AAF43" s="27"/>
      <c r="AAG43" s="27"/>
      <c r="AAH43" s="27"/>
      <c r="AAI43" s="27"/>
      <c r="AAJ43" s="27"/>
      <c r="AAK43" s="27"/>
      <c r="AAL43" s="27"/>
      <c r="AAM43" s="27"/>
      <c r="AAN43" s="27"/>
      <c r="AAO43" s="27"/>
      <c r="AAP43" s="27"/>
      <c r="AAQ43" s="27"/>
      <c r="AAR43" s="27"/>
      <c r="AAS43" s="27"/>
      <c r="AAT43" s="27"/>
      <c r="AAU43" s="27"/>
      <c r="AAV43" s="27"/>
      <c r="AAW43" s="27"/>
      <c r="AAX43" s="27"/>
      <c r="AAY43" s="27"/>
      <c r="AAZ43" s="27"/>
      <c r="ABA43" s="27"/>
      <c r="ABB43" s="27"/>
      <c r="ABC43" s="27"/>
      <c r="ABD43" s="27"/>
      <c r="ABE43" s="27"/>
      <c r="ABF43" s="27"/>
      <c r="ABG43" s="27"/>
      <c r="ABH43" s="27"/>
      <c r="ABI43" s="27"/>
      <c r="ABJ43" s="27"/>
      <c r="ABK43" s="27"/>
      <c r="ABL43" s="27"/>
      <c r="ABM43" s="27"/>
      <c r="ABN43" s="27"/>
      <c r="ABO43" s="27"/>
      <c r="ABP43" s="27"/>
      <c r="ABQ43" s="27"/>
      <c r="ABR43" s="27"/>
      <c r="ABS43" s="27"/>
      <c r="ABT43" s="27"/>
      <c r="ABU43" s="27"/>
      <c r="ABV43" s="27"/>
      <c r="ABW43" s="27"/>
      <c r="ABX43" s="27"/>
      <c r="ABY43" s="27"/>
      <c r="ABZ43" s="27"/>
      <c r="ACA43" s="27"/>
      <c r="ACB43" s="27"/>
      <c r="ACC43" s="27"/>
      <c r="ACD43" s="27"/>
      <c r="ACE43" s="27"/>
      <c r="ACF43" s="27"/>
      <c r="ACG43" s="27"/>
      <c r="ACH43" s="27"/>
      <c r="ACI43" s="27"/>
      <c r="ACJ43" s="27"/>
      <c r="ACK43" s="27"/>
      <c r="ACL43" s="27"/>
      <c r="ACM43" s="27"/>
      <c r="ACN43" s="27"/>
      <c r="ACO43" s="27"/>
      <c r="ACP43" s="27"/>
      <c r="ACQ43" s="27"/>
      <c r="ACR43" s="27"/>
      <c r="ACS43" s="27"/>
      <c r="ACT43" s="27"/>
      <c r="ACU43" s="27"/>
      <c r="ACV43" s="27"/>
      <c r="ACW43" s="27"/>
      <c r="ACX43" s="27"/>
      <c r="ACY43" s="27"/>
      <c r="ACZ43" s="27"/>
      <c r="ADA43" s="27"/>
      <c r="ADB43" s="27"/>
      <c r="ADC43" s="27"/>
      <c r="ADD43" s="27"/>
      <c r="ADE43" s="27"/>
      <c r="ADF43" s="27"/>
      <c r="ADG43" s="27"/>
      <c r="ADH43" s="27"/>
      <c r="ADI43" s="27"/>
      <c r="ADJ43" s="27"/>
      <c r="ADK43" s="27"/>
      <c r="ADL43" s="27"/>
      <c r="ADM43" s="27"/>
      <c r="ADN43" s="27"/>
      <c r="ADO43" s="27"/>
      <c r="ADP43" s="27"/>
      <c r="ADQ43" s="27"/>
      <c r="ADR43" s="27"/>
      <c r="ADS43" s="27"/>
      <c r="ADT43" s="27"/>
      <c r="ADU43" s="27"/>
      <c r="ADV43" s="27"/>
      <c r="ADW43" s="27"/>
      <c r="ADX43" s="27"/>
      <c r="ADY43" s="27"/>
      <c r="ADZ43" s="27"/>
      <c r="AEA43" s="27"/>
      <c r="AEB43" s="27"/>
      <c r="AEC43" s="27"/>
      <c r="AED43" s="27"/>
      <c r="AEE43" s="27"/>
      <c r="AEF43" s="27"/>
      <c r="AEG43" s="27"/>
      <c r="AEH43" s="27"/>
      <c r="AEI43" s="27"/>
      <c r="AEJ43" s="27"/>
      <c r="AEK43" s="27"/>
      <c r="AEL43" s="27"/>
      <c r="AEM43" s="27"/>
      <c r="AEN43" s="27"/>
      <c r="AEO43" s="27"/>
      <c r="AEP43" s="27"/>
      <c r="AEQ43" s="27"/>
      <c r="AER43" s="27"/>
      <c r="AES43" s="27"/>
      <c r="AET43" s="27"/>
      <c r="AEU43" s="27"/>
      <c r="AEV43" s="27"/>
      <c r="AEW43" s="27"/>
      <c r="AEX43" s="27"/>
      <c r="AEY43" s="27"/>
      <c r="AEZ43" s="27"/>
      <c r="AFA43" s="27"/>
      <c r="AFB43" s="27"/>
      <c r="AFC43" s="27"/>
      <c r="AFD43" s="27"/>
      <c r="AFE43" s="27"/>
      <c r="AFF43" s="27"/>
      <c r="AFG43" s="27"/>
      <c r="AFH43" s="27"/>
      <c r="AFI43" s="27"/>
      <c r="AFJ43" s="27"/>
      <c r="AFK43" s="27"/>
      <c r="AFL43" s="27"/>
      <c r="AFM43" s="27"/>
      <c r="AFN43" s="27"/>
      <c r="AFO43" s="27"/>
      <c r="AFP43" s="27"/>
      <c r="AFQ43" s="27"/>
      <c r="AFR43" s="27"/>
      <c r="AFS43" s="27"/>
      <c r="AFT43" s="27"/>
      <c r="AFU43" s="27"/>
      <c r="AFV43" s="27"/>
      <c r="AFW43" s="27"/>
      <c r="AFX43" s="27"/>
      <c r="AFY43" s="27"/>
      <c r="AFZ43" s="27"/>
      <c r="AGA43" s="27"/>
      <c r="AGB43" s="27"/>
      <c r="AGC43" s="27"/>
      <c r="AGD43" s="27"/>
      <c r="AGE43" s="27"/>
      <c r="AGF43" s="27"/>
      <c r="AGG43" s="27"/>
      <c r="AGH43" s="27"/>
      <c r="AGI43" s="27"/>
      <c r="AGJ43" s="27"/>
      <c r="AGK43" s="27"/>
      <c r="AGL43" s="27"/>
      <c r="AGM43" s="27"/>
      <c r="AGN43" s="27"/>
      <c r="AGO43" s="27"/>
      <c r="AGP43" s="27"/>
      <c r="AGQ43" s="27"/>
      <c r="AGR43" s="27"/>
      <c r="AGS43" s="27"/>
      <c r="AGT43" s="27"/>
      <c r="AGU43" s="27"/>
      <c r="AGV43" s="27"/>
      <c r="AGW43" s="27"/>
      <c r="AGX43" s="27"/>
      <c r="AGY43" s="27"/>
      <c r="AGZ43" s="27"/>
      <c r="AHA43" s="27"/>
      <c r="AHB43" s="27"/>
      <c r="AHC43" s="27"/>
      <c r="AHD43" s="27"/>
      <c r="AHE43" s="27"/>
      <c r="AHF43" s="27"/>
      <c r="AHG43" s="27"/>
      <c r="AHH43" s="27"/>
      <c r="AHI43" s="27"/>
      <c r="AHJ43" s="27"/>
      <c r="AHK43" s="27"/>
      <c r="AHL43" s="27"/>
      <c r="AHM43" s="27"/>
      <c r="AHN43" s="27"/>
      <c r="AHO43" s="27"/>
      <c r="AHP43" s="27"/>
      <c r="AHQ43" s="27"/>
      <c r="AHR43" s="27"/>
      <c r="AHS43" s="27"/>
      <c r="AHT43" s="27"/>
      <c r="AHU43" s="27"/>
      <c r="AHV43" s="27"/>
      <c r="AHW43" s="27"/>
      <c r="AHX43" s="27"/>
      <c r="AHY43" s="27"/>
      <c r="AHZ43" s="27"/>
      <c r="AIA43" s="27"/>
      <c r="AIB43" s="27"/>
      <c r="AIC43" s="27"/>
      <c r="AID43" s="27"/>
      <c r="AIE43" s="27"/>
      <c r="AIF43" s="27"/>
      <c r="AIG43" s="27"/>
      <c r="AIH43" s="27"/>
      <c r="AII43" s="27"/>
      <c r="AIJ43" s="27"/>
      <c r="AIK43" s="27"/>
      <c r="AIL43" s="27"/>
      <c r="AIM43" s="27"/>
      <c r="AIN43" s="27"/>
      <c r="AIO43" s="27"/>
      <c r="AIP43" s="27"/>
      <c r="AIQ43" s="27"/>
      <c r="AIR43" s="27"/>
      <c r="AIS43" s="27"/>
      <c r="AIT43" s="27"/>
      <c r="AIU43" s="27"/>
      <c r="AIV43" s="27"/>
      <c r="AIW43" s="27"/>
      <c r="AIX43" s="27"/>
      <c r="AIY43" s="27"/>
      <c r="AIZ43" s="27"/>
      <c r="AJA43" s="27"/>
      <c r="AJB43" s="27"/>
      <c r="AJC43" s="27"/>
      <c r="AJD43" s="27"/>
      <c r="AJE43" s="27"/>
      <c r="AJF43" s="27"/>
      <c r="AJG43" s="27"/>
      <c r="AJH43" s="27"/>
      <c r="AJI43" s="27"/>
      <c r="AJJ43" s="27"/>
      <c r="AJK43" s="27"/>
      <c r="AJL43" s="27"/>
      <c r="AJM43" s="27"/>
      <c r="AJN43" s="27"/>
      <c r="AJO43" s="27"/>
      <c r="AJP43" s="27"/>
      <c r="AJQ43" s="27"/>
      <c r="AJR43" s="27"/>
      <c r="AJS43" s="27"/>
      <c r="AJT43" s="27"/>
      <c r="AJU43" s="27"/>
      <c r="AJV43" s="27"/>
      <c r="AJW43" s="27"/>
      <c r="AJX43" s="27"/>
      <c r="AJY43" s="27"/>
      <c r="AJZ43" s="27"/>
      <c r="AKA43" s="27"/>
      <c r="AKB43" s="27"/>
      <c r="AKC43" s="27"/>
      <c r="AKD43" s="27"/>
      <c r="AKE43" s="27"/>
      <c r="AKF43" s="27"/>
      <c r="AKG43" s="27"/>
      <c r="AKH43" s="27"/>
      <c r="AKI43" s="27"/>
      <c r="AKJ43" s="27"/>
      <c r="AKK43" s="27"/>
      <c r="AKL43" s="27"/>
      <c r="AKM43" s="27"/>
      <c r="AKN43" s="27"/>
      <c r="AKO43" s="27"/>
      <c r="AKP43" s="27"/>
      <c r="AKQ43" s="27"/>
      <c r="AKR43" s="27"/>
      <c r="AKS43" s="27"/>
      <c r="AKT43" s="27"/>
      <c r="AKU43" s="27"/>
      <c r="AKV43" s="27"/>
      <c r="AKW43" s="27"/>
      <c r="AKX43" s="27"/>
      <c r="AKY43" s="27"/>
      <c r="AKZ43" s="27"/>
      <c r="ALA43" s="27"/>
      <c r="ALB43" s="27"/>
      <c r="ALC43" s="27"/>
      <c r="ALD43" s="27"/>
      <c r="ALE43" s="27"/>
      <c r="ALF43" s="27"/>
      <c r="ALG43" s="27"/>
      <c r="ALH43" s="27"/>
      <c r="ALI43" s="27"/>
      <c r="ALJ43" s="27"/>
      <c r="ALK43" s="27"/>
      <c r="ALL43" s="27"/>
      <c r="ALM43" s="27"/>
      <c r="ALN43" s="27"/>
      <c r="ALO43" s="27"/>
      <c r="ALP43" s="27"/>
      <c r="ALQ43" s="27"/>
      <c r="ALR43" s="27"/>
      <c r="ALS43" s="27"/>
      <c r="ALT43" s="27"/>
      <c r="ALU43" s="27"/>
      <c r="ALV43" s="27"/>
      <c r="ALW43" s="27"/>
      <c r="ALX43" s="27"/>
      <c r="ALY43" s="27"/>
      <c r="ALZ43" s="27"/>
      <c r="AMA43" s="27"/>
      <c r="AMB43" s="27"/>
      <c r="AMC43" s="27"/>
      <c r="AMD43" s="27"/>
      <c r="AME43" s="27"/>
      <c r="AMF43" s="27"/>
      <c r="AMG43" s="27"/>
      <c r="AMH43" s="27"/>
      <c r="AMI43" s="27"/>
      <c r="AMJ43" s="27"/>
      <c r="AMK43" s="27"/>
      <c r="AML43" s="27"/>
      <c r="AMM43" s="27"/>
      <c r="AMN43" s="27"/>
      <c r="AMO43" s="27"/>
    </row>
    <row r="44" spans="1:1029" ht="15.75" x14ac:dyDescent="0.25">
      <c r="A44" s="31" t="str">
        <f>IF(B12="Deutsch","Fliesen / Platten",IF(B12="English","tiles / slabs"))</f>
        <v>Fliesen / Platten</v>
      </c>
      <c r="B44" s="41" t="str">
        <f>IF(D20="Ja",B18*3.5/100,IF(D20="Yes",B18*3.5/100,IF(D20="Nein","",IF(D20="No",""))))</f>
        <v/>
      </c>
      <c r="C44" s="18"/>
      <c r="D44" s="41" t="str">
        <f>IF(D20="Ja",B44*30/100,IF(D20="Yes",B44*30/100,IF(D20="Nein","",IF(D20="No",""))))</f>
        <v/>
      </c>
      <c r="E44" s="18"/>
      <c r="F44" s="41" t="str">
        <f>IF(D20="Ja",B44*70/100,IF(D20="Yes",B44*70/100,IF(D20="Nein","",IF(D20="No",""))))</f>
        <v/>
      </c>
      <c r="G44" s="18"/>
      <c r="H44" s="41"/>
      <c r="I44" s="18"/>
      <c r="J44" s="42"/>
      <c r="K44" s="30"/>
      <c r="L44" s="19"/>
      <c r="M44" s="4"/>
      <c r="N44" s="4"/>
    </row>
    <row r="45" spans="1:1029" s="54" customFormat="1" ht="8.25" customHeight="1" x14ac:dyDescent="0.25">
      <c r="A45" s="31"/>
      <c r="B45" s="18"/>
      <c r="C45" s="18"/>
      <c r="D45" s="53"/>
      <c r="E45" s="18"/>
      <c r="F45" s="53"/>
      <c r="G45" s="18"/>
      <c r="H45" s="18"/>
      <c r="I45" s="18"/>
      <c r="J45" s="19"/>
      <c r="K45" s="19"/>
      <c r="L45" s="1"/>
      <c r="M45" s="3"/>
      <c r="N45" s="3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  <c r="IA45" s="27"/>
      <c r="IB45" s="27"/>
      <c r="IC45" s="27"/>
      <c r="ID45" s="27"/>
      <c r="IE45" s="27"/>
      <c r="IF45" s="27"/>
      <c r="IG45" s="27"/>
      <c r="IH45" s="27"/>
      <c r="II45" s="27"/>
      <c r="IJ45" s="27"/>
      <c r="IK45" s="27"/>
      <c r="IL45" s="27"/>
      <c r="IM45" s="27"/>
      <c r="IN45" s="27"/>
      <c r="IO45" s="27"/>
      <c r="IP45" s="27"/>
      <c r="IQ45" s="27"/>
      <c r="IR45" s="27"/>
      <c r="IS45" s="27"/>
      <c r="IT45" s="27"/>
      <c r="IU45" s="27"/>
      <c r="IV45" s="27"/>
      <c r="IW45" s="27"/>
      <c r="IX45" s="27"/>
      <c r="IY45" s="27"/>
      <c r="IZ45" s="27"/>
      <c r="JA45" s="27"/>
      <c r="JB45" s="27"/>
      <c r="JC45" s="27"/>
      <c r="JD45" s="27"/>
      <c r="JE45" s="27"/>
      <c r="JF45" s="27"/>
      <c r="JG45" s="27"/>
      <c r="JH45" s="27"/>
      <c r="JI45" s="27"/>
      <c r="JJ45" s="27"/>
      <c r="JK45" s="27"/>
      <c r="JL45" s="27"/>
      <c r="JM45" s="27"/>
      <c r="JN45" s="27"/>
      <c r="JO45" s="27"/>
      <c r="JP45" s="27"/>
      <c r="JQ45" s="27"/>
      <c r="JR45" s="27"/>
      <c r="JS45" s="27"/>
      <c r="JT45" s="27"/>
      <c r="JU45" s="27"/>
      <c r="JV45" s="27"/>
      <c r="JW45" s="27"/>
      <c r="JX45" s="27"/>
      <c r="JY45" s="27"/>
      <c r="JZ45" s="27"/>
      <c r="KA45" s="27"/>
      <c r="KB45" s="27"/>
      <c r="KC45" s="27"/>
      <c r="KD45" s="27"/>
      <c r="KE45" s="27"/>
      <c r="KF45" s="27"/>
      <c r="KG45" s="27"/>
      <c r="KH45" s="27"/>
      <c r="KI45" s="27"/>
      <c r="KJ45" s="27"/>
      <c r="KK45" s="27"/>
      <c r="KL45" s="27"/>
      <c r="KM45" s="27"/>
      <c r="KN45" s="27"/>
      <c r="KO45" s="27"/>
      <c r="KP45" s="27"/>
      <c r="KQ45" s="27"/>
      <c r="KR45" s="27"/>
      <c r="KS45" s="27"/>
      <c r="KT45" s="27"/>
      <c r="KU45" s="27"/>
      <c r="KV45" s="27"/>
      <c r="KW45" s="27"/>
      <c r="KX45" s="27"/>
      <c r="KY45" s="27"/>
      <c r="KZ45" s="27"/>
      <c r="LA45" s="27"/>
      <c r="LB45" s="27"/>
      <c r="LC45" s="27"/>
      <c r="LD45" s="27"/>
      <c r="LE45" s="27"/>
      <c r="LF45" s="27"/>
      <c r="LG45" s="27"/>
      <c r="LH45" s="27"/>
      <c r="LI45" s="27"/>
      <c r="LJ45" s="27"/>
      <c r="LK45" s="27"/>
      <c r="LL45" s="27"/>
      <c r="LM45" s="27"/>
      <c r="LN45" s="27"/>
      <c r="LO45" s="27"/>
      <c r="LP45" s="27"/>
      <c r="LQ45" s="27"/>
      <c r="LR45" s="27"/>
      <c r="LS45" s="27"/>
      <c r="LT45" s="27"/>
      <c r="LU45" s="27"/>
      <c r="LV45" s="27"/>
      <c r="LW45" s="27"/>
      <c r="LX45" s="27"/>
      <c r="LY45" s="27"/>
      <c r="LZ45" s="27"/>
      <c r="MA45" s="27"/>
      <c r="MB45" s="27"/>
      <c r="MC45" s="27"/>
      <c r="MD45" s="27"/>
      <c r="ME45" s="27"/>
      <c r="MF45" s="27"/>
      <c r="MG45" s="27"/>
      <c r="MH45" s="27"/>
      <c r="MI45" s="27"/>
      <c r="MJ45" s="27"/>
      <c r="MK45" s="27"/>
      <c r="ML45" s="27"/>
      <c r="MM45" s="27"/>
      <c r="MN45" s="27"/>
      <c r="MO45" s="27"/>
      <c r="MP45" s="27"/>
      <c r="MQ45" s="27"/>
      <c r="MR45" s="27"/>
      <c r="MS45" s="27"/>
      <c r="MT45" s="27"/>
      <c r="MU45" s="27"/>
      <c r="MV45" s="27"/>
      <c r="MW45" s="27"/>
      <c r="MX45" s="27"/>
      <c r="MY45" s="27"/>
      <c r="MZ45" s="27"/>
      <c r="NA45" s="27"/>
      <c r="NB45" s="27"/>
      <c r="NC45" s="27"/>
      <c r="ND45" s="27"/>
      <c r="NE45" s="27"/>
      <c r="NF45" s="27"/>
      <c r="NG45" s="27"/>
      <c r="NH45" s="27"/>
      <c r="NI45" s="27"/>
      <c r="NJ45" s="27"/>
      <c r="NK45" s="27"/>
      <c r="NL45" s="27"/>
      <c r="NM45" s="27"/>
      <c r="NN45" s="27"/>
      <c r="NO45" s="27"/>
      <c r="NP45" s="27"/>
      <c r="NQ45" s="27"/>
      <c r="NR45" s="27"/>
      <c r="NS45" s="27"/>
      <c r="NT45" s="27"/>
      <c r="NU45" s="27"/>
      <c r="NV45" s="27"/>
      <c r="NW45" s="27"/>
      <c r="NX45" s="27"/>
      <c r="NY45" s="27"/>
      <c r="NZ45" s="27"/>
      <c r="OA45" s="27"/>
      <c r="OB45" s="27"/>
      <c r="OC45" s="27"/>
      <c r="OD45" s="27"/>
      <c r="OE45" s="27"/>
      <c r="OF45" s="27"/>
      <c r="OG45" s="27"/>
      <c r="OH45" s="27"/>
      <c r="OI45" s="27"/>
      <c r="OJ45" s="27"/>
      <c r="OK45" s="27"/>
      <c r="OL45" s="27"/>
      <c r="OM45" s="27"/>
      <c r="ON45" s="27"/>
      <c r="OO45" s="27"/>
      <c r="OP45" s="27"/>
      <c r="OQ45" s="27"/>
      <c r="OR45" s="27"/>
      <c r="OS45" s="27"/>
      <c r="OT45" s="27"/>
      <c r="OU45" s="27"/>
      <c r="OV45" s="27"/>
      <c r="OW45" s="27"/>
      <c r="OX45" s="27"/>
      <c r="OY45" s="27"/>
      <c r="OZ45" s="27"/>
      <c r="PA45" s="27"/>
      <c r="PB45" s="27"/>
      <c r="PC45" s="27"/>
      <c r="PD45" s="27"/>
      <c r="PE45" s="27"/>
      <c r="PF45" s="27"/>
      <c r="PG45" s="27"/>
      <c r="PH45" s="27"/>
      <c r="PI45" s="27"/>
      <c r="PJ45" s="27"/>
      <c r="PK45" s="27"/>
      <c r="PL45" s="27"/>
      <c r="PM45" s="27"/>
      <c r="PN45" s="27"/>
      <c r="PO45" s="27"/>
      <c r="PP45" s="27"/>
      <c r="PQ45" s="27"/>
      <c r="PR45" s="27"/>
      <c r="PS45" s="27"/>
      <c r="PT45" s="27"/>
      <c r="PU45" s="27"/>
      <c r="PV45" s="27"/>
      <c r="PW45" s="27"/>
      <c r="PX45" s="27"/>
      <c r="PY45" s="27"/>
      <c r="PZ45" s="27"/>
      <c r="QA45" s="27"/>
      <c r="QB45" s="27"/>
      <c r="QC45" s="27"/>
      <c r="QD45" s="27"/>
      <c r="QE45" s="27"/>
      <c r="QF45" s="27"/>
      <c r="QG45" s="27"/>
      <c r="QH45" s="27"/>
      <c r="QI45" s="27"/>
      <c r="QJ45" s="27"/>
      <c r="QK45" s="27"/>
      <c r="QL45" s="27"/>
      <c r="QM45" s="27"/>
      <c r="QN45" s="27"/>
      <c r="QO45" s="27"/>
      <c r="QP45" s="27"/>
      <c r="QQ45" s="27"/>
      <c r="QR45" s="27"/>
      <c r="QS45" s="27"/>
      <c r="QT45" s="27"/>
      <c r="QU45" s="27"/>
      <c r="QV45" s="27"/>
      <c r="QW45" s="27"/>
      <c r="QX45" s="27"/>
      <c r="QY45" s="27"/>
      <c r="QZ45" s="27"/>
      <c r="RA45" s="27"/>
      <c r="RB45" s="27"/>
      <c r="RC45" s="27"/>
      <c r="RD45" s="27"/>
      <c r="RE45" s="27"/>
      <c r="RF45" s="27"/>
      <c r="RG45" s="27"/>
      <c r="RH45" s="27"/>
      <c r="RI45" s="27"/>
      <c r="RJ45" s="27"/>
      <c r="RK45" s="27"/>
      <c r="RL45" s="27"/>
      <c r="RM45" s="27"/>
      <c r="RN45" s="27"/>
      <c r="RO45" s="27"/>
      <c r="RP45" s="27"/>
      <c r="RQ45" s="27"/>
      <c r="RR45" s="27"/>
      <c r="RS45" s="27"/>
      <c r="RT45" s="27"/>
      <c r="RU45" s="27"/>
      <c r="RV45" s="27"/>
      <c r="RW45" s="27"/>
      <c r="RX45" s="27"/>
      <c r="RY45" s="27"/>
      <c r="RZ45" s="27"/>
      <c r="SA45" s="27"/>
      <c r="SB45" s="27"/>
      <c r="SC45" s="27"/>
      <c r="SD45" s="27"/>
      <c r="SE45" s="27"/>
      <c r="SF45" s="27"/>
      <c r="SG45" s="27"/>
      <c r="SH45" s="27"/>
      <c r="SI45" s="27"/>
      <c r="SJ45" s="27"/>
      <c r="SK45" s="27"/>
      <c r="SL45" s="27"/>
      <c r="SM45" s="27"/>
      <c r="SN45" s="27"/>
      <c r="SO45" s="27"/>
      <c r="SP45" s="27"/>
      <c r="SQ45" s="27"/>
      <c r="SR45" s="27"/>
      <c r="SS45" s="27"/>
      <c r="ST45" s="27"/>
      <c r="SU45" s="27"/>
      <c r="SV45" s="27"/>
      <c r="SW45" s="27"/>
      <c r="SX45" s="27"/>
      <c r="SY45" s="27"/>
      <c r="SZ45" s="27"/>
      <c r="TA45" s="27"/>
      <c r="TB45" s="27"/>
      <c r="TC45" s="27"/>
      <c r="TD45" s="27"/>
      <c r="TE45" s="27"/>
      <c r="TF45" s="27"/>
      <c r="TG45" s="27"/>
      <c r="TH45" s="27"/>
      <c r="TI45" s="27"/>
      <c r="TJ45" s="27"/>
      <c r="TK45" s="27"/>
      <c r="TL45" s="27"/>
      <c r="TM45" s="27"/>
      <c r="TN45" s="27"/>
      <c r="TO45" s="27"/>
      <c r="TP45" s="27"/>
      <c r="TQ45" s="27"/>
      <c r="TR45" s="27"/>
      <c r="TS45" s="27"/>
      <c r="TT45" s="27"/>
      <c r="TU45" s="27"/>
      <c r="TV45" s="27"/>
      <c r="TW45" s="27"/>
      <c r="TX45" s="27"/>
      <c r="TY45" s="27"/>
      <c r="TZ45" s="27"/>
      <c r="UA45" s="27"/>
      <c r="UB45" s="27"/>
      <c r="UC45" s="27"/>
      <c r="UD45" s="27"/>
      <c r="UE45" s="27"/>
      <c r="UF45" s="27"/>
      <c r="UG45" s="27"/>
      <c r="UH45" s="27"/>
      <c r="UI45" s="27"/>
      <c r="UJ45" s="27"/>
      <c r="UK45" s="27"/>
      <c r="UL45" s="27"/>
      <c r="UM45" s="27"/>
      <c r="UN45" s="27"/>
      <c r="UO45" s="27"/>
      <c r="UP45" s="27"/>
      <c r="UQ45" s="27"/>
      <c r="UR45" s="27"/>
      <c r="US45" s="27"/>
      <c r="UT45" s="27"/>
      <c r="UU45" s="27"/>
      <c r="UV45" s="27"/>
      <c r="UW45" s="27"/>
      <c r="UX45" s="27"/>
      <c r="UY45" s="27"/>
      <c r="UZ45" s="27"/>
      <c r="VA45" s="27"/>
      <c r="VB45" s="27"/>
      <c r="VC45" s="27"/>
      <c r="VD45" s="27"/>
      <c r="VE45" s="27"/>
      <c r="VF45" s="27"/>
      <c r="VG45" s="27"/>
      <c r="VH45" s="27"/>
      <c r="VI45" s="27"/>
      <c r="VJ45" s="27"/>
      <c r="VK45" s="27"/>
      <c r="VL45" s="27"/>
      <c r="VM45" s="27"/>
      <c r="VN45" s="27"/>
      <c r="VO45" s="27"/>
      <c r="VP45" s="27"/>
      <c r="VQ45" s="27"/>
      <c r="VR45" s="27"/>
      <c r="VS45" s="27"/>
      <c r="VT45" s="27"/>
      <c r="VU45" s="27"/>
      <c r="VV45" s="27"/>
      <c r="VW45" s="27"/>
      <c r="VX45" s="27"/>
      <c r="VY45" s="27"/>
      <c r="VZ45" s="27"/>
      <c r="WA45" s="27"/>
      <c r="WB45" s="27"/>
      <c r="WC45" s="27"/>
      <c r="WD45" s="27"/>
      <c r="WE45" s="27"/>
      <c r="WF45" s="27"/>
      <c r="WG45" s="27"/>
      <c r="WH45" s="27"/>
      <c r="WI45" s="27"/>
      <c r="WJ45" s="27"/>
      <c r="WK45" s="27"/>
      <c r="WL45" s="27"/>
      <c r="WM45" s="27"/>
      <c r="WN45" s="27"/>
      <c r="WO45" s="27"/>
      <c r="WP45" s="27"/>
      <c r="WQ45" s="27"/>
      <c r="WR45" s="27"/>
      <c r="WS45" s="27"/>
      <c r="WT45" s="27"/>
      <c r="WU45" s="27"/>
      <c r="WV45" s="27"/>
      <c r="WW45" s="27"/>
      <c r="WX45" s="27"/>
      <c r="WY45" s="27"/>
      <c r="WZ45" s="27"/>
      <c r="XA45" s="27"/>
      <c r="XB45" s="27"/>
      <c r="XC45" s="27"/>
      <c r="XD45" s="27"/>
      <c r="XE45" s="27"/>
      <c r="XF45" s="27"/>
      <c r="XG45" s="27"/>
      <c r="XH45" s="27"/>
      <c r="XI45" s="27"/>
      <c r="XJ45" s="27"/>
      <c r="XK45" s="27"/>
      <c r="XL45" s="27"/>
      <c r="XM45" s="27"/>
      <c r="XN45" s="27"/>
      <c r="XO45" s="27"/>
      <c r="XP45" s="27"/>
      <c r="XQ45" s="27"/>
      <c r="XR45" s="27"/>
      <c r="XS45" s="27"/>
      <c r="XT45" s="27"/>
      <c r="XU45" s="27"/>
      <c r="XV45" s="27"/>
      <c r="XW45" s="27"/>
      <c r="XX45" s="27"/>
      <c r="XY45" s="27"/>
      <c r="XZ45" s="27"/>
      <c r="YA45" s="27"/>
      <c r="YB45" s="27"/>
      <c r="YC45" s="27"/>
      <c r="YD45" s="27"/>
      <c r="YE45" s="27"/>
      <c r="YF45" s="27"/>
      <c r="YG45" s="27"/>
      <c r="YH45" s="27"/>
      <c r="YI45" s="27"/>
      <c r="YJ45" s="27"/>
      <c r="YK45" s="27"/>
      <c r="YL45" s="27"/>
      <c r="YM45" s="27"/>
      <c r="YN45" s="27"/>
      <c r="YO45" s="27"/>
      <c r="YP45" s="27"/>
      <c r="YQ45" s="27"/>
      <c r="YR45" s="27"/>
      <c r="YS45" s="27"/>
      <c r="YT45" s="27"/>
      <c r="YU45" s="27"/>
      <c r="YV45" s="27"/>
      <c r="YW45" s="27"/>
      <c r="YX45" s="27"/>
      <c r="YY45" s="27"/>
      <c r="YZ45" s="27"/>
      <c r="ZA45" s="27"/>
      <c r="ZB45" s="27"/>
      <c r="ZC45" s="27"/>
      <c r="ZD45" s="27"/>
      <c r="ZE45" s="27"/>
      <c r="ZF45" s="27"/>
      <c r="ZG45" s="27"/>
      <c r="ZH45" s="27"/>
      <c r="ZI45" s="27"/>
      <c r="ZJ45" s="27"/>
      <c r="ZK45" s="27"/>
      <c r="ZL45" s="27"/>
      <c r="ZM45" s="27"/>
      <c r="ZN45" s="27"/>
      <c r="ZO45" s="27"/>
      <c r="ZP45" s="27"/>
      <c r="ZQ45" s="27"/>
      <c r="ZR45" s="27"/>
      <c r="ZS45" s="27"/>
      <c r="ZT45" s="27"/>
      <c r="ZU45" s="27"/>
      <c r="ZV45" s="27"/>
      <c r="ZW45" s="27"/>
      <c r="ZX45" s="27"/>
      <c r="ZY45" s="27"/>
      <c r="ZZ45" s="27"/>
      <c r="AAA45" s="27"/>
      <c r="AAB45" s="27"/>
      <c r="AAC45" s="27"/>
      <c r="AAD45" s="27"/>
      <c r="AAE45" s="27"/>
      <c r="AAF45" s="27"/>
      <c r="AAG45" s="27"/>
      <c r="AAH45" s="27"/>
      <c r="AAI45" s="27"/>
      <c r="AAJ45" s="27"/>
      <c r="AAK45" s="27"/>
      <c r="AAL45" s="27"/>
      <c r="AAM45" s="27"/>
      <c r="AAN45" s="27"/>
      <c r="AAO45" s="27"/>
      <c r="AAP45" s="27"/>
      <c r="AAQ45" s="27"/>
      <c r="AAR45" s="27"/>
      <c r="AAS45" s="27"/>
      <c r="AAT45" s="27"/>
      <c r="AAU45" s="27"/>
      <c r="AAV45" s="27"/>
      <c r="AAW45" s="27"/>
      <c r="AAX45" s="27"/>
      <c r="AAY45" s="27"/>
      <c r="AAZ45" s="27"/>
      <c r="ABA45" s="27"/>
      <c r="ABB45" s="27"/>
      <c r="ABC45" s="27"/>
      <c r="ABD45" s="27"/>
      <c r="ABE45" s="27"/>
      <c r="ABF45" s="27"/>
      <c r="ABG45" s="27"/>
      <c r="ABH45" s="27"/>
      <c r="ABI45" s="27"/>
      <c r="ABJ45" s="27"/>
      <c r="ABK45" s="27"/>
      <c r="ABL45" s="27"/>
      <c r="ABM45" s="27"/>
      <c r="ABN45" s="27"/>
      <c r="ABO45" s="27"/>
      <c r="ABP45" s="27"/>
      <c r="ABQ45" s="27"/>
      <c r="ABR45" s="27"/>
      <c r="ABS45" s="27"/>
      <c r="ABT45" s="27"/>
      <c r="ABU45" s="27"/>
      <c r="ABV45" s="27"/>
      <c r="ABW45" s="27"/>
      <c r="ABX45" s="27"/>
      <c r="ABY45" s="27"/>
      <c r="ABZ45" s="27"/>
      <c r="ACA45" s="27"/>
      <c r="ACB45" s="27"/>
      <c r="ACC45" s="27"/>
      <c r="ACD45" s="27"/>
      <c r="ACE45" s="27"/>
      <c r="ACF45" s="27"/>
      <c r="ACG45" s="27"/>
      <c r="ACH45" s="27"/>
      <c r="ACI45" s="27"/>
      <c r="ACJ45" s="27"/>
      <c r="ACK45" s="27"/>
      <c r="ACL45" s="27"/>
      <c r="ACM45" s="27"/>
      <c r="ACN45" s="27"/>
      <c r="ACO45" s="27"/>
      <c r="ACP45" s="27"/>
      <c r="ACQ45" s="27"/>
      <c r="ACR45" s="27"/>
      <c r="ACS45" s="27"/>
      <c r="ACT45" s="27"/>
      <c r="ACU45" s="27"/>
      <c r="ACV45" s="27"/>
      <c r="ACW45" s="27"/>
      <c r="ACX45" s="27"/>
      <c r="ACY45" s="27"/>
      <c r="ACZ45" s="27"/>
      <c r="ADA45" s="27"/>
      <c r="ADB45" s="27"/>
      <c r="ADC45" s="27"/>
      <c r="ADD45" s="27"/>
      <c r="ADE45" s="27"/>
      <c r="ADF45" s="27"/>
      <c r="ADG45" s="27"/>
      <c r="ADH45" s="27"/>
      <c r="ADI45" s="27"/>
      <c r="ADJ45" s="27"/>
      <c r="ADK45" s="27"/>
      <c r="ADL45" s="27"/>
      <c r="ADM45" s="27"/>
      <c r="ADN45" s="27"/>
      <c r="ADO45" s="27"/>
      <c r="ADP45" s="27"/>
      <c r="ADQ45" s="27"/>
      <c r="ADR45" s="27"/>
      <c r="ADS45" s="27"/>
      <c r="ADT45" s="27"/>
      <c r="ADU45" s="27"/>
      <c r="ADV45" s="27"/>
      <c r="ADW45" s="27"/>
      <c r="ADX45" s="27"/>
      <c r="ADY45" s="27"/>
      <c r="ADZ45" s="27"/>
      <c r="AEA45" s="27"/>
      <c r="AEB45" s="27"/>
      <c r="AEC45" s="27"/>
      <c r="AED45" s="27"/>
      <c r="AEE45" s="27"/>
      <c r="AEF45" s="27"/>
      <c r="AEG45" s="27"/>
      <c r="AEH45" s="27"/>
      <c r="AEI45" s="27"/>
      <c r="AEJ45" s="27"/>
      <c r="AEK45" s="27"/>
      <c r="AEL45" s="27"/>
      <c r="AEM45" s="27"/>
      <c r="AEN45" s="27"/>
      <c r="AEO45" s="27"/>
      <c r="AEP45" s="27"/>
      <c r="AEQ45" s="27"/>
      <c r="AER45" s="27"/>
      <c r="AES45" s="27"/>
      <c r="AET45" s="27"/>
      <c r="AEU45" s="27"/>
      <c r="AEV45" s="27"/>
      <c r="AEW45" s="27"/>
      <c r="AEX45" s="27"/>
      <c r="AEY45" s="27"/>
      <c r="AEZ45" s="27"/>
      <c r="AFA45" s="27"/>
      <c r="AFB45" s="27"/>
      <c r="AFC45" s="27"/>
      <c r="AFD45" s="27"/>
      <c r="AFE45" s="27"/>
      <c r="AFF45" s="27"/>
      <c r="AFG45" s="27"/>
      <c r="AFH45" s="27"/>
      <c r="AFI45" s="27"/>
      <c r="AFJ45" s="27"/>
      <c r="AFK45" s="27"/>
      <c r="AFL45" s="27"/>
      <c r="AFM45" s="27"/>
      <c r="AFN45" s="27"/>
      <c r="AFO45" s="27"/>
      <c r="AFP45" s="27"/>
      <c r="AFQ45" s="27"/>
      <c r="AFR45" s="27"/>
      <c r="AFS45" s="27"/>
      <c r="AFT45" s="27"/>
      <c r="AFU45" s="27"/>
      <c r="AFV45" s="27"/>
      <c r="AFW45" s="27"/>
      <c r="AFX45" s="27"/>
      <c r="AFY45" s="27"/>
      <c r="AFZ45" s="27"/>
      <c r="AGA45" s="27"/>
      <c r="AGB45" s="27"/>
      <c r="AGC45" s="27"/>
      <c r="AGD45" s="27"/>
      <c r="AGE45" s="27"/>
      <c r="AGF45" s="27"/>
      <c r="AGG45" s="27"/>
      <c r="AGH45" s="27"/>
      <c r="AGI45" s="27"/>
      <c r="AGJ45" s="27"/>
      <c r="AGK45" s="27"/>
      <c r="AGL45" s="27"/>
      <c r="AGM45" s="27"/>
      <c r="AGN45" s="27"/>
      <c r="AGO45" s="27"/>
      <c r="AGP45" s="27"/>
      <c r="AGQ45" s="27"/>
      <c r="AGR45" s="27"/>
      <c r="AGS45" s="27"/>
      <c r="AGT45" s="27"/>
      <c r="AGU45" s="27"/>
      <c r="AGV45" s="27"/>
      <c r="AGW45" s="27"/>
      <c r="AGX45" s="27"/>
      <c r="AGY45" s="27"/>
      <c r="AGZ45" s="27"/>
      <c r="AHA45" s="27"/>
      <c r="AHB45" s="27"/>
      <c r="AHC45" s="27"/>
      <c r="AHD45" s="27"/>
      <c r="AHE45" s="27"/>
      <c r="AHF45" s="27"/>
      <c r="AHG45" s="27"/>
      <c r="AHH45" s="27"/>
      <c r="AHI45" s="27"/>
      <c r="AHJ45" s="27"/>
      <c r="AHK45" s="27"/>
      <c r="AHL45" s="27"/>
      <c r="AHM45" s="27"/>
      <c r="AHN45" s="27"/>
      <c r="AHO45" s="27"/>
      <c r="AHP45" s="27"/>
      <c r="AHQ45" s="27"/>
      <c r="AHR45" s="27"/>
      <c r="AHS45" s="27"/>
      <c r="AHT45" s="27"/>
      <c r="AHU45" s="27"/>
      <c r="AHV45" s="27"/>
      <c r="AHW45" s="27"/>
      <c r="AHX45" s="27"/>
      <c r="AHY45" s="27"/>
      <c r="AHZ45" s="27"/>
      <c r="AIA45" s="27"/>
      <c r="AIB45" s="27"/>
      <c r="AIC45" s="27"/>
      <c r="AID45" s="27"/>
      <c r="AIE45" s="27"/>
      <c r="AIF45" s="27"/>
      <c r="AIG45" s="27"/>
      <c r="AIH45" s="27"/>
      <c r="AII45" s="27"/>
      <c r="AIJ45" s="27"/>
      <c r="AIK45" s="27"/>
      <c r="AIL45" s="27"/>
      <c r="AIM45" s="27"/>
      <c r="AIN45" s="27"/>
      <c r="AIO45" s="27"/>
      <c r="AIP45" s="27"/>
      <c r="AIQ45" s="27"/>
      <c r="AIR45" s="27"/>
      <c r="AIS45" s="27"/>
      <c r="AIT45" s="27"/>
      <c r="AIU45" s="27"/>
      <c r="AIV45" s="27"/>
      <c r="AIW45" s="27"/>
      <c r="AIX45" s="27"/>
      <c r="AIY45" s="27"/>
      <c r="AIZ45" s="27"/>
      <c r="AJA45" s="27"/>
      <c r="AJB45" s="27"/>
      <c r="AJC45" s="27"/>
      <c r="AJD45" s="27"/>
      <c r="AJE45" s="27"/>
      <c r="AJF45" s="27"/>
      <c r="AJG45" s="27"/>
      <c r="AJH45" s="27"/>
      <c r="AJI45" s="27"/>
      <c r="AJJ45" s="27"/>
      <c r="AJK45" s="27"/>
      <c r="AJL45" s="27"/>
      <c r="AJM45" s="27"/>
      <c r="AJN45" s="27"/>
      <c r="AJO45" s="27"/>
      <c r="AJP45" s="27"/>
      <c r="AJQ45" s="27"/>
      <c r="AJR45" s="27"/>
      <c r="AJS45" s="27"/>
      <c r="AJT45" s="27"/>
      <c r="AJU45" s="27"/>
      <c r="AJV45" s="27"/>
      <c r="AJW45" s="27"/>
      <c r="AJX45" s="27"/>
      <c r="AJY45" s="27"/>
      <c r="AJZ45" s="27"/>
      <c r="AKA45" s="27"/>
      <c r="AKB45" s="27"/>
      <c r="AKC45" s="27"/>
      <c r="AKD45" s="27"/>
      <c r="AKE45" s="27"/>
      <c r="AKF45" s="27"/>
      <c r="AKG45" s="27"/>
      <c r="AKH45" s="27"/>
      <c r="AKI45" s="27"/>
      <c r="AKJ45" s="27"/>
      <c r="AKK45" s="27"/>
      <c r="AKL45" s="27"/>
      <c r="AKM45" s="27"/>
      <c r="AKN45" s="27"/>
      <c r="AKO45" s="27"/>
      <c r="AKP45" s="27"/>
      <c r="AKQ45" s="27"/>
      <c r="AKR45" s="27"/>
      <c r="AKS45" s="27"/>
      <c r="AKT45" s="27"/>
      <c r="AKU45" s="27"/>
      <c r="AKV45" s="27"/>
      <c r="AKW45" s="27"/>
      <c r="AKX45" s="27"/>
      <c r="AKY45" s="27"/>
      <c r="AKZ45" s="27"/>
      <c r="ALA45" s="27"/>
      <c r="ALB45" s="27"/>
      <c r="ALC45" s="27"/>
      <c r="ALD45" s="27"/>
      <c r="ALE45" s="27"/>
      <c r="ALF45" s="27"/>
      <c r="ALG45" s="27"/>
      <c r="ALH45" s="27"/>
      <c r="ALI45" s="27"/>
      <c r="ALJ45" s="27"/>
      <c r="ALK45" s="27"/>
      <c r="ALL45" s="27"/>
      <c r="ALM45" s="27"/>
      <c r="ALN45" s="27"/>
      <c r="ALO45" s="27"/>
      <c r="ALP45" s="27"/>
      <c r="ALQ45" s="27"/>
      <c r="ALR45" s="27"/>
      <c r="ALS45" s="27"/>
      <c r="ALT45" s="27"/>
      <c r="ALU45" s="27"/>
      <c r="ALV45" s="27"/>
      <c r="ALW45" s="27"/>
      <c r="ALX45" s="27"/>
      <c r="ALY45" s="27"/>
      <c r="ALZ45" s="27"/>
      <c r="AMA45" s="27"/>
      <c r="AMB45" s="27"/>
      <c r="AMC45" s="27"/>
      <c r="AMD45" s="27"/>
      <c r="AME45" s="27"/>
      <c r="AMF45" s="27"/>
      <c r="AMG45" s="27"/>
      <c r="AMH45" s="27"/>
      <c r="AMI45" s="27"/>
      <c r="AMJ45" s="27"/>
      <c r="AMK45" s="27"/>
      <c r="AML45" s="27"/>
      <c r="AMM45" s="27"/>
      <c r="AMN45" s="27"/>
      <c r="AMO45" s="27"/>
    </row>
    <row r="46" spans="1:1029" ht="15.75" x14ac:dyDescent="0.25">
      <c r="A46" s="31" t="str">
        <f>IF(B12="Deutsch","Natursteine",IF(B12="English","stonework"))</f>
        <v>Natursteine</v>
      </c>
      <c r="B46" s="41" t="str">
        <f>IF(D20="Ja",B18*1.5/100,IF(D20="Yes",B18*1.5/100,IF(D20="Nein","",IF(D20="No",""))))</f>
        <v/>
      </c>
      <c r="C46" s="18"/>
      <c r="D46" s="41" t="str">
        <f>IF(D20="Ja",B46*50/100,IF(D20="Yes",B46*50/100,IF(D20="Nein","",IF(D20="No",""))))</f>
        <v/>
      </c>
      <c r="E46" s="18"/>
      <c r="F46" s="41" t="str">
        <f>IF(D20="Ja",B46*50/100,IF(D20="Yes",B46*50/100,IF(D20="Nein","",IF(D20="No",""))))</f>
        <v/>
      </c>
      <c r="G46" s="18"/>
      <c r="H46" s="41"/>
      <c r="I46" s="18"/>
      <c r="J46" s="42"/>
      <c r="K46" s="30"/>
      <c r="L46" s="19"/>
      <c r="M46" s="4"/>
      <c r="N46" s="4"/>
    </row>
    <row r="47" spans="1:1029" s="54" customFormat="1" ht="8.25" customHeight="1" x14ac:dyDescent="0.25">
      <c r="A47" s="31"/>
      <c r="B47" s="18"/>
      <c r="C47" s="18"/>
      <c r="D47" s="53"/>
      <c r="E47" s="18"/>
      <c r="F47" s="53"/>
      <c r="G47" s="18"/>
      <c r="H47" s="18"/>
      <c r="I47" s="18"/>
      <c r="J47" s="19"/>
      <c r="K47" s="19"/>
      <c r="L47" s="1"/>
      <c r="M47" s="3"/>
      <c r="N47" s="3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  <c r="IA47" s="27"/>
      <c r="IB47" s="27"/>
      <c r="IC47" s="27"/>
      <c r="ID47" s="27"/>
      <c r="IE47" s="27"/>
      <c r="IF47" s="27"/>
      <c r="IG47" s="27"/>
      <c r="IH47" s="27"/>
      <c r="II47" s="27"/>
      <c r="IJ47" s="27"/>
      <c r="IK47" s="27"/>
      <c r="IL47" s="27"/>
      <c r="IM47" s="27"/>
      <c r="IN47" s="27"/>
      <c r="IO47" s="27"/>
      <c r="IP47" s="27"/>
      <c r="IQ47" s="27"/>
      <c r="IR47" s="27"/>
      <c r="IS47" s="27"/>
      <c r="IT47" s="27"/>
      <c r="IU47" s="27"/>
      <c r="IV47" s="27"/>
      <c r="IW47" s="27"/>
      <c r="IX47" s="27"/>
      <c r="IY47" s="27"/>
      <c r="IZ47" s="27"/>
      <c r="JA47" s="27"/>
      <c r="JB47" s="27"/>
      <c r="JC47" s="27"/>
      <c r="JD47" s="27"/>
      <c r="JE47" s="27"/>
      <c r="JF47" s="27"/>
      <c r="JG47" s="27"/>
      <c r="JH47" s="27"/>
      <c r="JI47" s="27"/>
      <c r="JJ47" s="27"/>
      <c r="JK47" s="27"/>
      <c r="JL47" s="27"/>
      <c r="JM47" s="27"/>
      <c r="JN47" s="27"/>
      <c r="JO47" s="27"/>
      <c r="JP47" s="27"/>
      <c r="JQ47" s="27"/>
      <c r="JR47" s="27"/>
      <c r="JS47" s="27"/>
      <c r="JT47" s="27"/>
      <c r="JU47" s="27"/>
      <c r="JV47" s="27"/>
      <c r="JW47" s="27"/>
      <c r="JX47" s="27"/>
      <c r="JY47" s="27"/>
      <c r="JZ47" s="27"/>
      <c r="KA47" s="27"/>
      <c r="KB47" s="27"/>
      <c r="KC47" s="27"/>
      <c r="KD47" s="27"/>
      <c r="KE47" s="27"/>
      <c r="KF47" s="27"/>
      <c r="KG47" s="27"/>
      <c r="KH47" s="27"/>
      <c r="KI47" s="27"/>
      <c r="KJ47" s="27"/>
      <c r="KK47" s="27"/>
      <c r="KL47" s="27"/>
      <c r="KM47" s="27"/>
      <c r="KN47" s="27"/>
      <c r="KO47" s="27"/>
      <c r="KP47" s="27"/>
      <c r="KQ47" s="27"/>
      <c r="KR47" s="27"/>
      <c r="KS47" s="27"/>
      <c r="KT47" s="27"/>
      <c r="KU47" s="27"/>
      <c r="KV47" s="27"/>
      <c r="KW47" s="27"/>
      <c r="KX47" s="27"/>
      <c r="KY47" s="27"/>
      <c r="KZ47" s="27"/>
      <c r="LA47" s="27"/>
      <c r="LB47" s="27"/>
      <c r="LC47" s="27"/>
      <c r="LD47" s="27"/>
      <c r="LE47" s="27"/>
      <c r="LF47" s="27"/>
      <c r="LG47" s="27"/>
      <c r="LH47" s="27"/>
      <c r="LI47" s="27"/>
      <c r="LJ47" s="27"/>
      <c r="LK47" s="27"/>
      <c r="LL47" s="27"/>
      <c r="LM47" s="27"/>
      <c r="LN47" s="27"/>
      <c r="LO47" s="27"/>
      <c r="LP47" s="27"/>
      <c r="LQ47" s="27"/>
      <c r="LR47" s="27"/>
      <c r="LS47" s="27"/>
      <c r="LT47" s="27"/>
      <c r="LU47" s="27"/>
      <c r="LV47" s="27"/>
      <c r="LW47" s="27"/>
      <c r="LX47" s="27"/>
      <c r="LY47" s="27"/>
      <c r="LZ47" s="27"/>
      <c r="MA47" s="27"/>
      <c r="MB47" s="27"/>
      <c r="MC47" s="27"/>
      <c r="MD47" s="27"/>
      <c r="ME47" s="27"/>
      <c r="MF47" s="27"/>
      <c r="MG47" s="27"/>
      <c r="MH47" s="27"/>
      <c r="MI47" s="27"/>
      <c r="MJ47" s="27"/>
      <c r="MK47" s="27"/>
      <c r="ML47" s="27"/>
      <c r="MM47" s="27"/>
      <c r="MN47" s="27"/>
      <c r="MO47" s="27"/>
      <c r="MP47" s="27"/>
      <c r="MQ47" s="27"/>
      <c r="MR47" s="27"/>
      <c r="MS47" s="27"/>
      <c r="MT47" s="27"/>
      <c r="MU47" s="27"/>
      <c r="MV47" s="27"/>
      <c r="MW47" s="27"/>
      <c r="MX47" s="27"/>
      <c r="MY47" s="27"/>
      <c r="MZ47" s="27"/>
      <c r="NA47" s="27"/>
      <c r="NB47" s="27"/>
      <c r="NC47" s="27"/>
      <c r="ND47" s="27"/>
      <c r="NE47" s="27"/>
      <c r="NF47" s="27"/>
      <c r="NG47" s="27"/>
      <c r="NH47" s="27"/>
      <c r="NI47" s="27"/>
      <c r="NJ47" s="27"/>
      <c r="NK47" s="27"/>
      <c r="NL47" s="27"/>
      <c r="NM47" s="27"/>
      <c r="NN47" s="27"/>
      <c r="NO47" s="27"/>
      <c r="NP47" s="27"/>
      <c r="NQ47" s="27"/>
      <c r="NR47" s="27"/>
      <c r="NS47" s="27"/>
      <c r="NT47" s="27"/>
      <c r="NU47" s="27"/>
      <c r="NV47" s="27"/>
      <c r="NW47" s="27"/>
      <c r="NX47" s="27"/>
      <c r="NY47" s="27"/>
      <c r="NZ47" s="27"/>
      <c r="OA47" s="27"/>
      <c r="OB47" s="27"/>
      <c r="OC47" s="27"/>
      <c r="OD47" s="27"/>
      <c r="OE47" s="27"/>
      <c r="OF47" s="27"/>
      <c r="OG47" s="27"/>
      <c r="OH47" s="27"/>
      <c r="OI47" s="27"/>
      <c r="OJ47" s="27"/>
      <c r="OK47" s="27"/>
      <c r="OL47" s="27"/>
      <c r="OM47" s="27"/>
      <c r="ON47" s="27"/>
      <c r="OO47" s="27"/>
      <c r="OP47" s="27"/>
      <c r="OQ47" s="27"/>
      <c r="OR47" s="27"/>
      <c r="OS47" s="27"/>
      <c r="OT47" s="27"/>
      <c r="OU47" s="27"/>
      <c r="OV47" s="27"/>
      <c r="OW47" s="27"/>
      <c r="OX47" s="27"/>
      <c r="OY47" s="27"/>
      <c r="OZ47" s="27"/>
      <c r="PA47" s="27"/>
      <c r="PB47" s="27"/>
      <c r="PC47" s="27"/>
      <c r="PD47" s="27"/>
      <c r="PE47" s="27"/>
      <c r="PF47" s="27"/>
      <c r="PG47" s="27"/>
      <c r="PH47" s="27"/>
      <c r="PI47" s="27"/>
      <c r="PJ47" s="27"/>
      <c r="PK47" s="27"/>
      <c r="PL47" s="27"/>
      <c r="PM47" s="27"/>
      <c r="PN47" s="27"/>
      <c r="PO47" s="27"/>
      <c r="PP47" s="27"/>
      <c r="PQ47" s="27"/>
      <c r="PR47" s="27"/>
      <c r="PS47" s="27"/>
      <c r="PT47" s="27"/>
      <c r="PU47" s="27"/>
      <c r="PV47" s="27"/>
      <c r="PW47" s="27"/>
      <c r="PX47" s="27"/>
      <c r="PY47" s="27"/>
      <c r="PZ47" s="27"/>
      <c r="QA47" s="27"/>
      <c r="QB47" s="27"/>
      <c r="QC47" s="27"/>
      <c r="QD47" s="27"/>
      <c r="QE47" s="27"/>
      <c r="QF47" s="27"/>
      <c r="QG47" s="27"/>
      <c r="QH47" s="27"/>
      <c r="QI47" s="27"/>
      <c r="QJ47" s="27"/>
      <c r="QK47" s="27"/>
      <c r="QL47" s="27"/>
      <c r="QM47" s="27"/>
      <c r="QN47" s="27"/>
      <c r="QO47" s="27"/>
      <c r="QP47" s="27"/>
      <c r="QQ47" s="27"/>
      <c r="QR47" s="27"/>
      <c r="QS47" s="27"/>
      <c r="QT47" s="27"/>
      <c r="QU47" s="27"/>
      <c r="QV47" s="27"/>
      <c r="QW47" s="27"/>
      <c r="QX47" s="27"/>
      <c r="QY47" s="27"/>
      <c r="QZ47" s="27"/>
      <c r="RA47" s="27"/>
      <c r="RB47" s="27"/>
      <c r="RC47" s="27"/>
      <c r="RD47" s="27"/>
      <c r="RE47" s="27"/>
      <c r="RF47" s="27"/>
      <c r="RG47" s="27"/>
      <c r="RH47" s="27"/>
      <c r="RI47" s="27"/>
      <c r="RJ47" s="27"/>
      <c r="RK47" s="27"/>
      <c r="RL47" s="27"/>
      <c r="RM47" s="27"/>
      <c r="RN47" s="27"/>
      <c r="RO47" s="27"/>
      <c r="RP47" s="27"/>
      <c r="RQ47" s="27"/>
      <c r="RR47" s="27"/>
      <c r="RS47" s="27"/>
      <c r="RT47" s="27"/>
      <c r="RU47" s="27"/>
      <c r="RV47" s="27"/>
      <c r="RW47" s="27"/>
      <c r="RX47" s="27"/>
      <c r="RY47" s="27"/>
      <c r="RZ47" s="27"/>
      <c r="SA47" s="27"/>
      <c r="SB47" s="27"/>
      <c r="SC47" s="27"/>
      <c r="SD47" s="27"/>
      <c r="SE47" s="27"/>
      <c r="SF47" s="27"/>
      <c r="SG47" s="27"/>
      <c r="SH47" s="27"/>
      <c r="SI47" s="27"/>
      <c r="SJ47" s="27"/>
      <c r="SK47" s="27"/>
      <c r="SL47" s="27"/>
      <c r="SM47" s="27"/>
      <c r="SN47" s="27"/>
      <c r="SO47" s="27"/>
      <c r="SP47" s="27"/>
      <c r="SQ47" s="27"/>
      <c r="SR47" s="27"/>
      <c r="SS47" s="27"/>
      <c r="ST47" s="27"/>
      <c r="SU47" s="27"/>
      <c r="SV47" s="27"/>
      <c r="SW47" s="27"/>
      <c r="SX47" s="27"/>
      <c r="SY47" s="27"/>
      <c r="SZ47" s="27"/>
      <c r="TA47" s="27"/>
      <c r="TB47" s="27"/>
      <c r="TC47" s="27"/>
      <c r="TD47" s="27"/>
      <c r="TE47" s="27"/>
      <c r="TF47" s="27"/>
      <c r="TG47" s="27"/>
      <c r="TH47" s="27"/>
      <c r="TI47" s="27"/>
      <c r="TJ47" s="27"/>
      <c r="TK47" s="27"/>
      <c r="TL47" s="27"/>
      <c r="TM47" s="27"/>
      <c r="TN47" s="27"/>
      <c r="TO47" s="27"/>
      <c r="TP47" s="27"/>
      <c r="TQ47" s="27"/>
      <c r="TR47" s="27"/>
      <c r="TS47" s="27"/>
      <c r="TT47" s="27"/>
      <c r="TU47" s="27"/>
      <c r="TV47" s="27"/>
      <c r="TW47" s="27"/>
      <c r="TX47" s="27"/>
      <c r="TY47" s="27"/>
      <c r="TZ47" s="27"/>
      <c r="UA47" s="27"/>
      <c r="UB47" s="27"/>
      <c r="UC47" s="27"/>
      <c r="UD47" s="27"/>
      <c r="UE47" s="27"/>
      <c r="UF47" s="27"/>
      <c r="UG47" s="27"/>
      <c r="UH47" s="27"/>
      <c r="UI47" s="27"/>
      <c r="UJ47" s="27"/>
      <c r="UK47" s="27"/>
      <c r="UL47" s="27"/>
      <c r="UM47" s="27"/>
      <c r="UN47" s="27"/>
      <c r="UO47" s="27"/>
      <c r="UP47" s="27"/>
      <c r="UQ47" s="27"/>
      <c r="UR47" s="27"/>
      <c r="US47" s="27"/>
      <c r="UT47" s="27"/>
      <c r="UU47" s="27"/>
      <c r="UV47" s="27"/>
      <c r="UW47" s="27"/>
      <c r="UX47" s="27"/>
      <c r="UY47" s="27"/>
      <c r="UZ47" s="27"/>
      <c r="VA47" s="27"/>
      <c r="VB47" s="27"/>
      <c r="VC47" s="27"/>
      <c r="VD47" s="27"/>
      <c r="VE47" s="27"/>
      <c r="VF47" s="27"/>
      <c r="VG47" s="27"/>
      <c r="VH47" s="27"/>
      <c r="VI47" s="27"/>
      <c r="VJ47" s="27"/>
      <c r="VK47" s="27"/>
      <c r="VL47" s="27"/>
      <c r="VM47" s="27"/>
      <c r="VN47" s="27"/>
      <c r="VO47" s="27"/>
      <c r="VP47" s="27"/>
      <c r="VQ47" s="27"/>
      <c r="VR47" s="27"/>
      <c r="VS47" s="27"/>
      <c r="VT47" s="27"/>
      <c r="VU47" s="27"/>
      <c r="VV47" s="27"/>
      <c r="VW47" s="27"/>
      <c r="VX47" s="27"/>
      <c r="VY47" s="27"/>
      <c r="VZ47" s="27"/>
      <c r="WA47" s="27"/>
      <c r="WB47" s="27"/>
      <c r="WC47" s="27"/>
      <c r="WD47" s="27"/>
      <c r="WE47" s="27"/>
      <c r="WF47" s="27"/>
      <c r="WG47" s="27"/>
      <c r="WH47" s="27"/>
      <c r="WI47" s="27"/>
      <c r="WJ47" s="27"/>
      <c r="WK47" s="27"/>
      <c r="WL47" s="27"/>
      <c r="WM47" s="27"/>
      <c r="WN47" s="27"/>
      <c r="WO47" s="27"/>
      <c r="WP47" s="27"/>
      <c r="WQ47" s="27"/>
      <c r="WR47" s="27"/>
      <c r="WS47" s="27"/>
      <c r="WT47" s="27"/>
      <c r="WU47" s="27"/>
      <c r="WV47" s="27"/>
      <c r="WW47" s="27"/>
      <c r="WX47" s="27"/>
      <c r="WY47" s="27"/>
      <c r="WZ47" s="27"/>
      <c r="XA47" s="27"/>
      <c r="XB47" s="27"/>
      <c r="XC47" s="27"/>
      <c r="XD47" s="27"/>
      <c r="XE47" s="27"/>
      <c r="XF47" s="27"/>
      <c r="XG47" s="27"/>
      <c r="XH47" s="27"/>
      <c r="XI47" s="27"/>
      <c r="XJ47" s="27"/>
      <c r="XK47" s="27"/>
      <c r="XL47" s="27"/>
      <c r="XM47" s="27"/>
      <c r="XN47" s="27"/>
      <c r="XO47" s="27"/>
      <c r="XP47" s="27"/>
      <c r="XQ47" s="27"/>
      <c r="XR47" s="27"/>
      <c r="XS47" s="27"/>
      <c r="XT47" s="27"/>
      <c r="XU47" s="27"/>
      <c r="XV47" s="27"/>
      <c r="XW47" s="27"/>
      <c r="XX47" s="27"/>
      <c r="XY47" s="27"/>
      <c r="XZ47" s="27"/>
      <c r="YA47" s="27"/>
      <c r="YB47" s="27"/>
      <c r="YC47" s="27"/>
      <c r="YD47" s="27"/>
      <c r="YE47" s="27"/>
      <c r="YF47" s="27"/>
      <c r="YG47" s="27"/>
      <c r="YH47" s="27"/>
      <c r="YI47" s="27"/>
      <c r="YJ47" s="27"/>
      <c r="YK47" s="27"/>
      <c r="YL47" s="27"/>
      <c r="YM47" s="27"/>
      <c r="YN47" s="27"/>
      <c r="YO47" s="27"/>
      <c r="YP47" s="27"/>
      <c r="YQ47" s="27"/>
      <c r="YR47" s="27"/>
      <c r="YS47" s="27"/>
      <c r="YT47" s="27"/>
      <c r="YU47" s="27"/>
      <c r="YV47" s="27"/>
      <c r="YW47" s="27"/>
      <c r="YX47" s="27"/>
      <c r="YY47" s="27"/>
      <c r="YZ47" s="27"/>
      <c r="ZA47" s="27"/>
      <c r="ZB47" s="27"/>
      <c r="ZC47" s="27"/>
      <c r="ZD47" s="27"/>
      <c r="ZE47" s="27"/>
      <c r="ZF47" s="27"/>
      <c r="ZG47" s="27"/>
      <c r="ZH47" s="27"/>
      <c r="ZI47" s="27"/>
      <c r="ZJ47" s="27"/>
      <c r="ZK47" s="27"/>
      <c r="ZL47" s="27"/>
      <c r="ZM47" s="27"/>
      <c r="ZN47" s="27"/>
      <c r="ZO47" s="27"/>
      <c r="ZP47" s="27"/>
      <c r="ZQ47" s="27"/>
      <c r="ZR47" s="27"/>
      <c r="ZS47" s="27"/>
      <c r="ZT47" s="27"/>
      <c r="ZU47" s="27"/>
      <c r="ZV47" s="27"/>
      <c r="ZW47" s="27"/>
      <c r="ZX47" s="27"/>
      <c r="ZY47" s="27"/>
      <c r="ZZ47" s="27"/>
      <c r="AAA47" s="27"/>
      <c r="AAB47" s="27"/>
      <c r="AAC47" s="27"/>
      <c r="AAD47" s="27"/>
      <c r="AAE47" s="27"/>
      <c r="AAF47" s="27"/>
      <c r="AAG47" s="27"/>
      <c r="AAH47" s="27"/>
      <c r="AAI47" s="27"/>
      <c r="AAJ47" s="27"/>
      <c r="AAK47" s="27"/>
      <c r="AAL47" s="27"/>
      <c r="AAM47" s="27"/>
      <c r="AAN47" s="27"/>
      <c r="AAO47" s="27"/>
      <c r="AAP47" s="27"/>
      <c r="AAQ47" s="27"/>
      <c r="AAR47" s="27"/>
      <c r="AAS47" s="27"/>
      <c r="AAT47" s="27"/>
      <c r="AAU47" s="27"/>
      <c r="AAV47" s="27"/>
      <c r="AAW47" s="27"/>
      <c r="AAX47" s="27"/>
      <c r="AAY47" s="27"/>
      <c r="AAZ47" s="27"/>
      <c r="ABA47" s="27"/>
      <c r="ABB47" s="27"/>
      <c r="ABC47" s="27"/>
      <c r="ABD47" s="27"/>
      <c r="ABE47" s="27"/>
      <c r="ABF47" s="27"/>
      <c r="ABG47" s="27"/>
      <c r="ABH47" s="27"/>
      <c r="ABI47" s="27"/>
      <c r="ABJ47" s="27"/>
      <c r="ABK47" s="27"/>
      <c r="ABL47" s="27"/>
      <c r="ABM47" s="27"/>
      <c r="ABN47" s="27"/>
      <c r="ABO47" s="27"/>
      <c r="ABP47" s="27"/>
      <c r="ABQ47" s="27"/>
      <c r="ABR47" s="27"/>
      <c r="ABS47" s="27"/>
      <c r="ABT47" s="27"/>
      <c r="ABU47" s="27"/>
      <c r="ABV47" s="27"/>
      <c r="ABW47" s="27"/>
      <c r="ABX47" s="27"/>
      <c r="ABY47" s="27"/>
      <c r="ABZ47" s="27"/>
      <c r="ACA47" s="27"/>
      <c r="ACB47" s="27"/>
      <c r="ACC47" s="27"/>
      <c r="ACD47" s="27"/>
      <c r="ACE47" s="27"/>
      <c r="ACF47" s="27"/>
      <c r="ACG47" s="27"/>
      <c r="ACH47" s="27"/>
      <c r="ACI47" s="27"/>
      <c r="ACJ47" s="27"/>
      <c r="ACK47" s="27"/>
      <c r="ACL47" s="27"/>
      <c r="ACM47" s="27"/>
      <c r="ACN47" s="27"/>
      <c r="ACO47" s="27"/>
      <c r="ACP47" s="27"/>
      <c r="ACQ47" s="27"/>
      <c r="ACR47" s="27"/>
      <c r="ACS47" s="27"/>
      <c r="ACT47" s="27"/>
      <c r="ACU47" s="27"/>
      <c r="ACV47" s="27"/>
      <c r="ACW47" s="27"/>
      <c r="ACX47" s="27"/>
      <c r="ACY47" s="27"/>
      <c r="ACZ47" s="27"/>
      <c r="ADA47" s="27"/>
      <c r="ADB47" s="27"/>
      <c r="ADC47" s="27"/>
      <c r="ADD47" s="27"/>
      <c r="ADE47" s="27"/>
      <c r="ADF47" s="27"/>
      <c r="ADG47" s="27"/>
      <c r="ADH47" s="27"/>
      <c r="ADI47" s="27"/>
      <c r="ADJ47" s="27"/>
      <c r="ADK47" s="27"/>
      <c r="ADL47" s="27"/>
      <c r="ADM47" s="27"/>
      <c r="ADN47" s="27"/>
      <c r="ADO47" s="27"/>
      <c r="ADP47" s="27"/>
      <c r="ADQ47" s="27"/>
      <c r="ADR47" s="27"/>
      <c r="ADS47" s="27"/>
      <c r="ADT47" s="27"/>
      <c r="ADU47" s="27"/>
      <c r="ADV47" s="27"/>
      <c r="ADW47" s="27"/>
      <c r="ADX47" s="27"/>
      <c r="ADY47" s="27"/>
      <c r="ADZ47" s="27"/>
      <c r="AEA47" s="27"/>
      <c r="AEB47" s="27"/>
      <c r="AEC47" s="27"/>
      <c r="AED47" s="27"/>
      <c r="AEE47" s="27"/>
      <c r="AEF47" s="27"/>
      <c r="AEG47" s="27"/>
      <c r="AEH47" s="27"/>
      <c r="AEI47" s="27"/>
      <c r="AEJ47" s="27"/>
      <c r="AEK47" s="27"/>
      <c r="AEL47" s="27"/>
      <c r="AEM47" s="27"/>
      <c r="AEN47" s="27"/>
      <c r="AEO47" s="27"/>
      <c r="AEP47" s="27"/>
      <c r="AEQ47" s="27"/>
      <c r="AER47" s="27"/>
      <c r="AES47" s="27"/>
      <c r="AET47" s="27"/>
      <c r="AEU47" s="27"/>
      <c r="AEV47" s="27"/>
      <c r="AEW47" s="27"/>
      <c r="AEX47" s="27"/>
      <c r="AEY47" s="27"/>
      <c r="AEZ47" s="27"/>
      <c r="AFA47" s="27"/>
      <c r="AFB47" s="27"/>
      <c r="AFC47" s="27"/>
      <c r="AFD47" s="27"/>
      <c r="AFE47" s="27"/>
      <c r="AFF47" s="27"/>
      <c r="AFG47" s="27"/>
      <c r="AFH47" s="27"/>
      <c r="AFI47" s="27"/>
      <c r="AFJ47" s="27"/>
      <c r="AFK47" s="27"/>
      <c r="AFL47" s="27"/>
      <c r="AFM47" s="27"/>
      <c r="AFN47" s="27"/>
      <c r="AFO47" s="27"/>
      <c r="AFP47" s="27"/>
      <c r="AFQ47" s="27"/>
      <c r="AFR47" s="27"/>
      <c r="AFS47" s="27"/>
      <c r="AFT47" s="27"/>
      <c r="AFU47" s="27"/>
      <c r="AFV47" s="27"/>
      <c r="AFW47" s="27"/>
      <c r="AFX47" s="27"/>
      <c r="AFY47" s="27"/>
      <c r="AFZ47" s="27"/>
      <c r="AGA47" s="27"/>
      <c r="AGB47" s="27"/>
      <c r="AGC47" s="27"/>
      <c r="AGD47" s="27"/>
      <c r="AGE47" s="27"/>
      <c r="AGF47" s="27"/>
      <c r="AGG47" s="27"/>
      <c r="AGH47" s="27"/>
      <c r="AGI47" s="27"/>
      <c r="AGJ47" s="27"/>
      <c r="AGK47" s="27"/>
      <c r="AGL47" s="27"/>
      <c r="AGM47" s="27"/>
      <c r="AGN47" s="27"/>
      <c r="AGO47" s="27"/>
      <c r="AGP47" s="27"/>
      <c r="AGQ47" s="27"/>
      <c r="AGR47" s="27"/>
      <c r="AGS47" s="27"/>
      <c r="AGT47" s="27"/>
      <c r="AGU47" s="27"/>
      <c r="AGV47" s="27"/>
      <c r="AGW47" s="27"/>
      <c r="AGX47" s="27"/>
      <c r="AGY47" s="27"/>
      <c r="AGZ47" s="27"/>
      <c r="AHA47" s="27"/>
      <c r="AHB47" s="27"/>
      <c r="AHC47" s="27"/>
      <c r="AHD47" s="27"/>
      <c r="AHE47" s="27"/>
      <c r="AHF47" s="27"/>
      <c r="AHG47" s="27"/>
      <c r="AHH47" s="27"/>
      <c r="AHI47" s="27"/>
      <c r="AHJ47" s="27"/>
      <c r="AHK47" s="27"/>
      <c r="AHL47" s="27"/>
      <c r="AHM47" s="27"/>
      <c r="AHN47" s="27"/>
      <c r="AHO47" s="27"/>
      <c r="AHP47" s="27"/>
      <c r="AHQ47" s="27"/>
      <c r="AHR47" s="27"/>
      <c r="AHS47" s="27"/>
      <c r="AHT47" s="27"/>
      <c r="AHU47" s="27"/>
      <c r="AHV47" s="27"/>
      <c r="AHW47" s="27"/>
      <c r="AHX47" s="27"/>
      <c r="AHY47" s="27"/>
      <c r="AHZ47" s="27"/>
      <c r="AIA47" s="27"/>
      <c r="AIB47" s="27"/>
      <c r="AIC47" s="27"/>
      <c r="AID47" s="27"/>
      <c r="AIE47" s="27"/>
      <c r="AIF47" s="27"/>
      <c r="AIG47" s="27"/>
      <c r="AIH47" s="27"/>
      <c r="AII47" s="27"/>
      <c r="AIJ47" s="27"/>
      <c r="AIK47" s="27"/>
      <c r="AIL47" s="27"/>
      <c r="AIM47" s="27"/>
      <c r="AIN47" s="27"/>
      <c r="AIO47" s="27"/>
      <c r="AIP47" s="27"/>
      <c r="AIQ47" s="27"/>
      <c r="AIR47" s="27"/>
      <c r="AIS47" s="27"/>
      <c r="AIT47" s="27"/>
      <c r="AIU47" s="27"/>
      <c r="AIV47" s="27"/>
      <c r="AIW47" s="27"/>
      <c r="AIX47" s="27"/>
      <c r="AIY47" s="27"/>
      <c r="AIZ47" s="27"/>
      <c r="AJA47" s="27"/>
      <c r="AJB47" s="27"/>
      <c r="AJC47" s="27"/>
      <c r="AJD47" s="27"/>
      <c r="AJE47" s="27"/>
      <c r="AJF47" s="27"/>
      <c r="AJG47" s="27"/>
      <c r="AJH47" s="27"/>
      <c r="AJI47" s="27"/>
      <c r="AJJ47" s="27"/>
      <c r="AJK47" s="27"/>
      <c r="AJL47" s="27"/>
      <c r="AJM47" s="27"/>
      <c r="AJN47" s="27"/>
      <c r="AJO47" s="27"/>
      <c r="AJP47" s="27"/>
      <c r="AJQ47" s="27"/>
      <c r="AJR47" s="27"/>
      <c r="AJS47" s="27"/>
      <c r="AJT47" s="27"/>
      <c r="AJU47" s="27"/>
      <c r="AJV47" s="27"/>
      <c r="AJW47" s="27"/>
      <c r="AJX47" s="27"/>
      <c r="AJY47" s="27"/>
      <c r="AJZ47" s="27"/>
      <c r="AKA47" s="27"/>
      <c r="AKB47" s="27"/>
      <c r="AKC47" s="27"/>
      <c r="AKD47" s="27"/>
      <c r="AKE47" s="27"/>
      <c r="AKF47" s="27"/>
      <c r="AKG47" s="27"/>
      <c r="AKH47" s="27"/>
      <c r="AKI47" s="27"/>
      <c r="AKJ47" s="27"/>
      <c r="AKK47" s="27"/>
      <c r="AKL47" s="27"/>
      <c r="AKM47" s="27"/>
      <c r="AKN47" s="27"/>
      <c r="AKO47" s="27"/>
      <c r="AKP47" s="27"/>
      <c r="AKQ47" s="27"/>
      <c r="AKR47" s="27"/>
      <c r="AKS47" s="27"/>
      <c r="AKT47" s="27"/>
      <c r="AKU47" s="27"/>
      <c r="AKV47" s="27"/>
      <c r="AKW47" s="27"/>
      <c r="AKX47" s="27"/>
      <c r="AKY47" s="27"/>
      <c r="AKZ47" s="27"/>
      <c r="ALA47" s="27"/>
      <c r="ALB47" s="27"/>
      <c r="ALC47" s="27"/>
      <c r="ALD47" s="27"/>
      <c r="ALE47" s="27"/>
      <c r="ALF47" s="27"/>
      <c r="ALG47" s="27"/>
      <c r="ALH47" s="27"/>
      <c r="ALI47" s="27"/>
      <c r="ALJ47" s="27"/>
      <c r="ALK47" s="27"/>
      <c r="ALL47" s="27"/>
      <c r="ALM47" s="27"/>
      <c r="ALN47" s="27"/>
      <c r="ALO47" s="27"/>
      <c r="ALP47" s="27"/>
      <c r="ALQ47" s="27"/>
      <c r="ALR47" s="27"/>
      <c r="ALS47" s="27"/>
      <c r="ALT47" s="27"/>
      <c r="ALU47" s="27"/>
      <c r="ALV47" s="27"/>
      <c r="ALW47" s="27"/>
      <c r="ALX47" s="27"/>
      <c r="ALY47" s="27"/>
      <c r="ALZ47" s="27"/>
      <c r="AMA47" s="27"/>
      <c r="AMB47" s="27"/>
      <c r="AMC47" s="27"/>
      <c r="AMD47" s="27"/>
      <c r="AME47" s="27"/>
      <c r="AMF47" s="27"/>
      <c r="AMG47" s="27"/>
      <c r="AMH47" s="27"/>
      <c r="AMI47" s="27"/>
      <c r="AMJ47" s="27"/>
      <c r="AMK47" s="27"/>
      <c r="AML47" s="27"/>
      <c r="AMM47" s="27"/>
      <c r="AMN47" s="27"/>
      <c r="AMO47" s="27"/>
    </row>
    <row r="48" spans="1:1029" ht="15.75" x14ac:dyDescent="0.25">
      <c r="A48" s="31" t="str">
        <f>IF(B12="Deutsch","Schlosser",IF(B12="English","locksmith"))</f>
        <v>Schlosser</v>
      </c>
      <c r="B48" s="41" t="str">
        <f>IF(D20="Ja",B18*1.5/100,IF(D20="Yes",B18*1.5/100,IF(D20="Nein","",IF(D20="No",""))))</f>
        <v/>
      </c>
      <c r="C48" s="18"/>
      <c r="D48" s="41" t="str">
        <f>IF(D20="Ja",B48*40/100,IF(D20="Yes",B48*40/100,IF(D20="Nein","",IF(D20="No",""))))</f>
        <v/>
      </c>
      <c r="E48" s="18"/>
      <c r="F48" s="41" t="str">
        <f>IF(D20="Ja",B48*60/100,IF(D20="Yes",B48*60/100,IF(D20="Nein","",IF(D20="No",""))))</f>
        <v/>
      </c>
      <c r="G48" s="18"/>
      <c r="H48" s="41"/>
      <c r="I48" s="18"/>
      <c r="J48" s="42"/>
      <c r="K48" s="30"/>
      <c r="L48" s="19"/>
      <c r="M48" s="4"/>
      <c r="N48" s="4"/>
    </row>
    <row r="49" spans="1:1029" s="54" customFormat="1" ht="8.25" customHeight="1" x14ac:dyDescent="0.25">
      <c r="A49" s="31"/>
      <c r="B49" s="18"/>
      <c r="C49" s="18"/>
      <c r="D49" s="53"/>
      <c r="E49" s="18"/>
      <c r="F49" s="53"/>
      <c r="G49" s="18"/>
      <c r="H49" s="18"/>
      <c r="I49" s="18"/>
      <c r="J49" s="19"/>
      <c r="K49" s="19"/>
      <c r="L49" s="1"/>
      <c r="M49" s="3"/>
      <c r="N49" s="3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  <c r="IV49" s="27"/>
      <c r="IW49" s="27"/>
      <c r="IX49" s="27"/>
      <c r="IY49" s="27"/>
      <c r="IZ49" s="27"/>
      <c r="JA49" s="27"/>
      <c r="JB49" s="27"/>
      <c r="JC49" s="27"/>
      <c r="JD49" s="27"/>
      <c r="JE49" s="27"/>
      <c r="JF49" s="27"/>
      <c r="JG49" s="27"/>
      <c r="JH49" s="27"/>
      <c r="JI49" s="27"/>
      <c r="JJ49" s="27"/>
      <c r="JK49" s="27"/>
      <c r="JL49" s="27"/>
      <c r="JM49" s="27"/>
      <c r="JN49" s="27"/>
      <c r="JO49" s="27"/>
      <c r="JP49" s="27"/>
      <c r="JQ49" s="27"/>
      <c r="JR49" s="27"/>
      <c r="JS49" s="27"/>
      <c r="JT49" s="27"/>
      <c r="JU49" s="27"/>
      <c r="JV49" s="27"/>
      <c r="JW49" s="27"/>
      <c r="JX49" s="27"/>
      <c r="JY49" s="27"/>
      <c r="JZ49" s="27"/>
      <c r="KA49" s="27"/>
      <c r="KB49" s="27"/>
      <c r="KC49" s="27"/>
      <c r="KD49" s="27"/>
      <c r="KE49" s="27"/>
      <c r="KF49" s="27"/>
      <c r="KG49" s="27"/>
      <c r="KH49" s="27"/>
      <c r="KI49" s="27"/>
      <c r="KJ49" s="27"/>
      <c r="KK49" s="27"/>
      <c r="KL49" s="27"/>
      <c r="KM49" s="27"/>
      <c r="KN49" s="27"/>
      <c r="KO49" s="27"/>
      <c r="KP49" s="27"/>
      <c r="KQ49" s="27"/>
      <c r="KR49" s="27"/>
      <c r="KS49" s="27"/>
      <c r="KT49" s="27"/>
      <c r="KU49" s="27"/>
      <c r="KV49" s="27"/>
      <c r="KW49" s="27"/>
      <c r="KX49" s="27"/>
      <c r="KY49" s="27"/>
      <c r="KZ49" s="27"/>
      <c r="LA49" s="27"/>
      <c r="LB49" s="27"/>
      <c r="LC49" s="27"/>
      <c r="LD49" s="27"/>
      <c r="LE49" s="27"/>
      <c r="LF49" s="27"/>
      <c r="LG49" s="27"/>
      <c r="LH49" s="27"/>
      <c r="LI49" s="27"/>
      <c r="LJ49" s="27"/>
      <c r="LK49" s="27"/>
      <c r="LL49" s="27"/>
      <c r="LM49" s="27"/>
      <c r="LN49" s="27"/>
      <c r="LO49" s="27"/>
      <c r="LP49" s="27"/>
      <c r="LQ49" s="27"/>
      <c r="LR49" s="27"/>
      <c r="LS49" s="27"/>
      <c r="LT49" s="27"/>
      <c r="LU49" s="27"/>
      <c r="LV49" s="27"/>
      <c r="LW49" s="27"/>
      <c r="LX49" s="27"/>
      <c r="LY49" s="27"/>
      <c r="LZ49" s="27"/>
      <c r="MA49" s="27"/>
      <c r="MB49" s="27"/>
      <c r="MC49" s="27"/>
      <c r="MD49" s="27"/>
      <c r="ME49" s="27"/>
      <c r="MF49" s="27"/>
      <c r="MG49" s="27"/>
      <c r="MH49" s="27"/>
      <c r="MI49" s="27"/>
      <c r="MJ49" s="27"/>
      <c r="MK49" s="27"/>
      <c r="ML49" s="27"/>
      <c r="MM49" s="27"/>
      <c r="MN49" s="27"/>
      <c r="MO49" s="27"/>
      <c r="MP49" s="27"/>
      <c r="MQ49" s="27"/>
      <c r="MR49" s="27"/>
      <c r="MS49" s="27"/>
      <c r="MT49" s="27"/>
      <c r="MU49" s="27"/>
      <c r="MV49" s="27"/>
      <c r="MW49" s="27"/>
      <c r="MX49" s="27"/>
      <c r="MY49" s="27"/>
      <c r="MZ49" s="27"/>
      <c r="NA49" s="27"/>
      <c r="NB49" s="27"/>
      <c r="NC49" s="27"/>
      <c r="ND49" s="27"/>
      <c r="NE49" s="27"/>
      <c r="NF49" s="27"/>
      <c r="NG49" s="27"/>
      <c r="NH49" s="27"/>
      <c r="NI49" s="27"/>
      <c r="NJ49" s="27"/>
      <c r="NK49" s="27"/>
      <c r="NL49" s="27"/>
      <c r="NM49" s="27"/>
      <c r="NN49" s="27"/>
      <c r="NO49" s="27"/>
      <c r="NP49" s="27"/>
      <c r="NQ49" s="27"/>
      <c r="NR49" s="27"/>
      <c r="NS49" s="27"/>
      <c r="NT49" s="27"/>
      <c r="NU49" s="27"/>
      <c r="NV49" s="27"/>
      <c r="NW49" s="27"/>
      <c r="NX49" s="27"/>
      <c r="NY49" s="27"/>
      <c r="NZ49" s="27"/>
      <c r="OA49" s="27"/>
      <c r="OB49" s="27"/>
      <c r="OC49" s="27"/>
      <c r="OD49" s="27"/>
      <c r="OE49" s="27"/>
      <c r="OF49" s="27"/>
      <c r="OG49" s="27"/>
      <c r="OH49" s="27"/>
      <c r="OI49" s="27"/>
      <c r="OJ49" s="27"/>
      <c r="OK49" s="27"/>
      <c r="OL49" s="27"/>
      <c r="OM49" s="27"/>
      <c r="ON49" s="27"/>
      <c r="OO49" s="27"/>
      <c r="OP49" s="27"/>
      <c r="OQ49" s="27"/>
      <c r="OR49" s="27"/>
      <c r="OS49" s="27"/>
      <c r="OT49" s="27"/>
      <c r="OU49" s="27"/>
      <c r="OV49" s="27"/>
      <c r="OW49" s="27"/>
      <c r="OX49" s="27"/>
      <c r="OY49" s="27"/>
      <c r="OZ49" s="27"/>
      <c r="PA49" s="27"/>
      <c r="PB49" s="27"/>
      <c r="PC49" s="27"/>
      <c r="PD49" s="27"/>
      <c r="PE49" s="27"/>
      <c r="PF49" s="27"/>
      <c r="PG49" s="27"/>
      <c r="PH49" s="27"/>
      <c r="PI49" s="27"/>
      <c r="PJ49" s="27"/>
      <c r="PK49" s="27"/>
      <c r="PL49" s="27"/>
      <c r="PM49" s="27"/>
      <c r="PN49" s="27"/>
      <c r="PO49" s="27"/>
      <c r="PP49" s="27"/>
      <c r="PQ49" s="27"/>
      <c r="PR49" s="27"/>
      <c r="PS49" s="27"/>
      <c r="PT49" s="27"/>
      <c r="PU49" s="27"/>
      <c r="PV49" s="27"/>
      <c r="PW49" s="27"/>
      <c r="PX49" s="27"/>
      <c r="PY49" s="27"/>
      <c r="PZ49" s="27"/>
      <c r="QA49" s="27"/>
      <c r="QB49" s="27"/>
      <c r="QC49" s="27"/>
      <c r="QD49" s="27"/>
      <c r="QE49" s="27"/>
      <c r="QF49" s="27"/>
      <c r="QG49" s="27"/>
      <c r="QH49" s="27"/>
      <c r="QI49" s="27"/>
      <c r="QJ49" s="27"/>
      <c r="QK49" s="27"/>
      <c r="QL49" s="27"/>
      <c r="QM49" s="27"/>
      <c r="QN49" s="27"/>
      <c r="QO49" s="27"/>
      <c r="QP49" s="27"/>
      <c r="QQ49" s="27"/>
      <c r="QR49" s="27"/>
      <c r="QS49" s="27"/>
      <c r="QT49" s="27"/>
      <c r="QU49" s="27"/>
      <c r="QV49" s="27"/>
      <c r="QW49" s="27"/>
      <c r="QX49" s="27"/>
      <c r="QY49" s="27"/>
      <c r="QZ49" s="27"/>
      <c r="RA49" s="27"/>
      <c r="RB49" s="27"/>
      <c r="RC49" s="27"/>
      <c r="RD49" s="27"/>
      <c r="RE49" s="27"/>
      <c r="RF49" s="27"/>
      <c r="RG49" s="27"/>
      <c r="RH49" s="27"/>
      <c r="RI49" s="27"/>
      <c r="RJ49" s="27"/>
      <c r="RK49" s="27"/>
      <c r="RL49" s="27"/>
      <c r="RM49" s="27"/>
      <c r="RN49" s="27"/>
      <c r="RO49" s="27"/>
      <c r="RP49" s="27"/>
      <c r="RQ49" s="27"/>
      <c r="RR49" s="27"/>
      <c r="RS49" s="27"/>
      <c r="RT49" s="27"/>
      <c r="RU49" s="27"/>
      <c r="RV49" s="27"/>
      <c r="RW49" s="27"/>
      <c r="RX49" s="27"/>
      <c r="RY49" s="27"/>
      <c r="RZ49" s="27"/>
      <c r="SA49" s="27"/>
      <c r="SB49" s="27"/>
      <c r="SC49" s="27"/>
      <c r="SD49" s="27"/>
      <c r="SE49" s="27"/>
      <c r="SF49" s="27"/>
      <c r="SG49" s="27"/>
      <c r="SH49" s="27"/>
      <c r="SI49" s="27"/>
      <c r="SJ49" s="27"/>
      <c r="SK49" s="27"/>
      <c r="SL49" s="27"/>
      <c r="SM49" s="27"/>
      <c r="SN49" s="27"/>
      <c r="SO49" s="27"/>
      <c r="SP49" s="27"/>
      <c r="SQ49" s="27"/>
      <c r="SR49" s="27"/>
      <c r="SS49" s="27"/>
      <c r="ST49" s="27"/>
      <c r="SU49" s="27"/>
      <c r="SV49" s="27"/>
      <c r="SW49" s="27"/>
      <c r="SX49" s="27"/>
      <c r="SY49" s="27"/>
      <c r="SZ49" s="27"/>
      <c r="TA49" s="27"/>
      <c r="TB49" s="27"/>
      <c r="TC49" s="27"/>
      <c r="TD49" s="27"/>
      <c r="TE49" s="27"/>
      <c r="TF49" s="27"/>
      <c r="TG49" s="27"/>
      <c r="TH49" s="27"/>
      <c r="TI49" s="27"/>
      <c r="TJ49" s="27"/>
      <c r="TK49" s="27"/>
      <c r="TL49" s="27"/>
      <c r="TM49" s="27"/>
      <c r="TN49" s="27"/>
      <c r="TO49" s="27"/>
      <c r="TP49" s="27"/>
      <c r="TQ49" s="27"/>
      <c r="TR49" s="27"/>
      <c r="TS49" s="27"/>
      <c r="TT49" s="27"/>
      <c r="TU49" s="27"/>
      <c r="TV49" s="27"/>
      <c r="TW49" s="27"/>
      <c r="TX49" s="27"/>
      <c r="TY49" s="27"/>
      <c r="TZ49" s="27"/>
      <c r="UA49" s="27"/>
      <c r="UB49" s="27"/>
      <c r="UC49" s="27"/>
      <c r="UD49" s="27"/>
      <c r="UE49" s="27"/>
      <c r="UF49" s="27"/>
      <c r="UG49" s="27"/>
      <c r="UH49" s="27"/>
      <c r="UI49" s="27"/>
      <c r="UJ49" s="27"/>
      <c r="UK49" s="27"/>
      <c r="UL49" s="27"/>
      <c r="UM49" s="27"/>
      <c r="UN49" s="27"/>
      <c r="UO49" s="27"/>
      <c r="UP49" s="27"/>
      <c r="UQ49" s="27"/>
      <c r="UR49" s="27"/>
      <c r="US49" s="27"/>
      <c r="UT49" s="27"/>
      <c r="UU49" s="27"/>
      <c r="UV49" s="27"/>
      <c r="UW49" s="27"/>
      <c r="UX49" s="27"/>
      <c r="UY49" s="27"/>
      <c r="UZ49" s="27"/>
      <c r="VA49" s="27"/>
      <c r="VB49" s="27"/>
      <c r="VC49" s="27"/>
      <c r="VD49" s="27"/>
      <c r="VE49" s="27"/>
      <c r="VF49" s="27"/>
      <c r="VG49" s="27"/>
      <c r="VH49" s="27"/>
      <c r="VI49" s="27"/>
      <c r="VJ49" s="27"/>
      <c r="VK49" s="27"/>
      <c r="VL49" s="27"/>
      <c r="VM49" s="27"/>
      <c r="VN49" s="27"/>
      <c r="VO49" s="27"/>
      <c r="VP49" s="27"/>
      <c r="VQ49" s="27"/>
      <c r="VR49" s="27"/>
      <c r="VS49" s="27"/>
      <c r="VT49" s="27"/>
      <c r="VU49" s="27"/>
      <c r="VV49" s="27"/>
      <c r="VW49" s="27"/>
      <c r="VX49" s="27"/>
      <c r="VY49" s="27"/>
      <c r="VZ49" s="27"/>
      <c r="WA49" s="27"/>
      <c r="WB49" s="27"/>
      <c r="WC49" s="27"/>
      <c r="WD49" s="27"/>
      <c r="WE49" s="27"/>
      <c r="WF49" s="27"/>
      <c r="WG49" s="27"/>
      <c r="WH49" s="27"/>
      <c r="WI49" s="27"/>
      <c r="WJ49" s="27"/>
      <c r="WK49" s="27"/>
      <c r="WL49" s="27"/>
      <c r="WM49" s="27"/>
      <c r="WN49" s="27"/>
      <c r="WO49" s="27"/>
      <c r="WP49" s="27"/>
      <c r="WQ49" s="27"/>
      <c r="WR49" s="27"/>
      <c r="WS49" s="27"/>
      <c r="WT49" s="27"/>
      <c r="WU49" s="27"/>
      <c r="WV49" s="27"/>
      <c r="WW49" s="27"/>
      <c r="WX49" s="27"/>
      <c r="WY49" s="27"/>
      <c r="WZ49" s="27"/>
      <c r="XA49" s="27"/>
      <c r="XB49" s="27"/>
      <c r="XC49" s="27"/>
      <c r="XD49" s="27"/>
      <c r="XE49" s="27"/>
      <c r="XF49" s="27"/>
      <c r="XG49" s="27"/>
      <c r="XH49" s="27"/>
      <c r="XI49" s="27"/>
      <c r="XJ49" s="27"/>
      <c r="XK49" s="27"/>
      <c r="XL49" s="27"/>
      <c r="XM49" s="27"/>
      <c r="XN49" s="27"/>
      <c r="XO49" s="27"/>
      <c r="XP49" s="27"/>
      <c r="XQ49" s="27"/>
      <c r="XR49" s="27"/>
      <c r="XS49" s="27"/>
      <c r="XT49" s="27"/>
      <c r="XU49" s="27"/>
      <c r="XV49" s="27"/>
      <c r="XW49" s="27"/>
      <c r="XX49" s="27"/>
      <c r="XY49" s="27"/>
      <c r="XZ49" s="27"/>
      <c r="YA49" s="27"/>
      <c r="YB49" s="27"/>
      <c r="YC49" s="27"/>
      <c r="YD49" s="27"/>
      <c r="YE49" s="27"/>
      <c r="YF49" s="27"/>
      <c r="YG49" s="27"/>
      <c r="YH49" s="27"/>
      <c r="YI49" s="27"/>
      <c r="YJ49" s="27"/>
      <c r="YK49" s="27"/>
      <c r="YL49" s="27"/>
      <c r="YM49" s="27"/>
      <c r="YN49" s="27"/>
      <c r="YO49" s="27"/>
      <c r="YP49" s="27"/>
      <c r="YQ49" s="27"/>
      <c r="YR49" s="27"/>
      <c r="YS49" s="27"/>
      <c r="YT49" s="27"/>
      <c r="YU49" s="27"/>
      <c r="YV49" s="27"/>
      <c r="YW49" s="27"/>
      <c r="YX49" s="27"/>
      <c r="YY49" s="27"/>
      <c r="YZ49" s="27"/>
      <c r="ZA49" s="27"/>
      <c r="ZB49" s="27"/>
      <c r="ZC49" s="27"/>
      <c r="ZD49" s="27"/>
      <c r="ZE49" s="27"/>
      <c r="ZF49" s="27"/>
      <c r="ZG49" s="27"/>
      <c r="ZH49" s="27"/>
      <c r="ZI49" s="27"/>
      <c r="ZJ49" s="27"/>
      <c r="ZK49" s="27"/>
      <c r="ZL49" s="27"/>
      <c r="ZM49" s="27"/>
      <c r="ZN49" s="27"/>
      <c r="ZO49" s="27"/>
      <c r="ZP49" s="27"/>
      <c r="ZQ49" s="27"/>
      <c r="ZR49" s="27"/>
      <c r="ZS49" s="27"/>
      <c r="ZT49" s="27"/>
      <c r="ZU49" s="27"/>
      <c r="ZV49" s="27"/>
      <c r="ZW49" s="27"/>
      <c r="ZX49" s="27"/>
      <c r="ZY49" s="27"/>
      <c r="ZZ49" s="27"/>
      <c r="AAA49" s="27"/>
      <c r="AAB49" s="27"/>
      <c r="AAC49" s="27"/>
      <c r="AAD49" s="27"/>
      <c r="AAE49" s="27"/>
      <c r="AAF49" s="27"/>
      <c r="AAG49" s="27"/>
      <c r="AAH49" s="27"/>
      <c r="AAI49" s="27"/>
      <c r="AAJ49" s="27"/>
      <c r="AAK49" s="27"/>
      <c r="AAL49" s="27"/>
      <c r="AAM49" s="27"/>
      <c r="AAN49" s="27"/>
      <c r="AAO49" s="27"/>
      <c r="AAP49" s="27"/>
      <c r="AAQ49" s="27"/>
      <c r="AAR49" s="27"/>
      <c r="AAS49" s="27"/>
      <c r="AAT49" s="27"/>
      <c r="AAU49" s="27"/>
      <c r="AAV49" s="27"/>
      <c r="AAW49" s="27"/>
      <c r="AAX49" s="27"/>
      <c r="AAY49" s="27"/>
      <c r="AAZ49" s="27"/>
      <c r="ABA49" s="27"/>
      <c r="ABB49" s="27"/>
      <c r="ABC49" s="27"/>
      <c r="ABD49" s="27"/>
      <c r="ABE49" s="27"/>
      <c r="ABF49" s="27"/>
      <c r="ABG49" s="27"/>
      <c r="ABH49" s="27"/>
      <c r="ABI49" s="27"/>
      <c r="ABJ49" s="27"/>
      <c r="ABK49" s="27"/>
      <c r="ABL49" s="27"/>
      <c r="ABM49" s="27"/>
      <c r="ABN49" s="27"/>
      <c r="ABO49" s="27"/>
      <c r="ABP49" s="27"/>
      <c r="ABQ49" s="27"/>
      <c r="ABR49" s="27"/>
      <c r="ABS49" s="27"/>
      <c r="ABT49" s="27"/>
      <c r="ABU49" s="27"/>
      <c r="ABV49" s="27"/>
      <c r="ABW49" s="27"/>
      <c r="ABX49" s="27"/>
      <c r="ABY49" s="27"/>
      <c r="ABZ49" s="27"/>
      <c r="ACA49" s="27"/>
      <c r="ACB49" s="27"/>
      <c r="ACC49" s="27"/>
      <c r="ACD49" s="27"/>
      <c r="ACE49" s="27"/>
      <c r="ACF49" s="27"/>
      <c r="ACG49" s="27"/>
      <c r="ACH49" s="27"/>
      <c r="ACI49" s="27"/>
      <c r="ACJ49" s="27"/>
      <c r="ACK49" s="27"/>
      <c r="ACL49" s="27"/>
      <c r="ACM49" s="27"/>
      <c r="ACN49" s="27"/>
      <c r="ACO49" s="27"/>
      <c r="ACP49" s="27"/>
      <c r="ACQ49" s="27"/>
      <c r="ACR49" s="27"/>
      <c r="ACS49" s="27"/>
      <c r="ACT49" s="27"/>
      <c r="ACU49" s="27"/>
      <c r="ACV49" s="27"/>
      <c r="ACW49" s="27"/>
      <c r="ACX49" s="27"/>
      <c r="ACY49" s="27"/>
      <c r="ACZ49" s="27"/>
      <c r="ADA49" s="27"/>
      <c r="ADB49" s="27"/>
      <c r="ADC49" s="27"/>
      <c r="ADD49" s="27"/>
      <c r="ADE49" s="27"/>
      <c r="ADF49" s="27"/>
      <c r="ADG49" s="27"/>
      <c r="ADH49" s="27"/>
      <c r="ADI49" s="27"/>
      <c r="ADJ49" s="27"/>
      <c r="ADK49" s="27"/>
      <c r="ADL49" s="27"/>
      <c r="ADM49" s="27"/>
      <c r="ADN49" s="27"/>
      <c r="ADO49" s="27"/>
      <c r="ADP49" s="27"/>
      <c r="ADQ49" s="27"/>
      <c r="ADR49" s="27"/>
      <c r="ADS49" s="27"/>
      <c r="ADT49" s="27"/>
      <c r="ADU49" s="27"/>
      <c r="ADV49" s="27"/>
      <c r="ADW49" s="27"/>
      <c r="ADX49" s="27"/>
      <c r="ADY49" s="27"/>
      <c r="ADZ49" s="27"/>
      <c r="AEA49" s="27"/>
      <c r="AEB49" s="27"/>
      <c r="AEC49" s="27"/>
      <c r="AED49" s="27"/>
      <c r="AEE49" s="27"/>
      <c r="AEF49" s="27"/>
      <c r="AEG49" s="27"/>
      <c r="AEH49" s="27"/>
      <c r="AEI49" s="27"/>
      <c r="AEJ49" s="27"/>
      <c r="AEK49" s="27"/>
      <c r="AEL49" s="27"/>
      <c r="AEM49" s="27"/>
      <c r="AEN49" s="27"/>
      <c r="AEO49" s="27"/>
      <c r="AEP49" s="27"/>
      <c r="AEQ49" s="27"/>
      <c r="AER49" s="27"/>
      <c r="AES49" s="27"/>
      <c r="AET49" s="27"/>
      <c r="AEU49" s="27"/>
      <c r="AEV49" s="27"/>
      <c r="AEW49" s="27"/>
      <c r="AEX49" s="27"/>
      <c r="AEY49" s="27"/>
      <c r="AEZ49" s="27"/>
      <c r="AFA49" s="27"/>
      <c r="AFB49" s="27"/>
      <c r="AFC49" s="27"/>
      <c r="AFD49" s="27"/>
      <c r="AFE49" s="27"/>
      <c r="AFF49" s="27"/>
      <c r="AFG49" s="27"/>
      <c r="AFH49" s="27"/>
      <c r="AFI49" s="27"/>
      <c r="AFJ49" s="27"/>
      <c r="AFK49" s="27"/>
      <c r="AFL49" s="27"/>
      <c r="AFM49" s="27"/>
      <c r="AFN49" s="27"/>
      <c r="AFO49" s="27"/>
      <c r="AFP49" s="27"/>
      <c r="AFQ49" s="27"/>
      <c r="AFR49" s="27"/>
      <c r="AFS49" s="27"/>
      <c r="AFT49" s="27"/>
      <c r="AFU49" s="27"/>
      <c r="AFV49" s="27"/>
      <c r="AFW49" s="27"/>
      <c r="AFX49" s="27"/>
      <c r="AFY49" s="27"/>
      <c r="AFZ49" s="27"/>
      <c r="AGA49" s="27"/>
      <c r="AGB49" s="27"/>
      <c r="AGC49" s="27"/>
      <c r="AGD49" s="27"/>
      <c r="AGE49" s="27"/>
      <c r="AGF49" s="27"/>
      <c r="AGG49" s="27"/>
      <c r="AGH49" s="27"/>
      <c r="AGI49" s="27"/>
      <c r="AGJ49" s="27"/>
      <c r="AGK49" s="27"/>
      <c r="AGL49" s="27"/>
      <c r="AGM49" s="27"/>
      <c r="AGN49" s="27"/>
      <c r="AGO49" s="27"/>
      <c r="AGP49" s="27"/>
      <c r="AGQ49" s="27"/>
      <c r="AGR49" s="27"/>
      <c r="AGS49" s="27"/>
      <c r="AGT49" s="27"/>
      <c r="AGU49" s="27"/>
      <c r="AGV49" s="27"/>
      <c r="AGW49" s="27"/>
      <c r="AGX49" s="27"/>
      <c r="AGY49" s="27"/>
      <c r="AGZ49" s="27"/>
      <c r="AHA49" s="27"/>
      <c r="AHB49" s="27"/>
      <c r="AHC49" s="27"/>
      <c r="AHD49" s="27"/>
      <c r="AHE49" s="27"/>
      <c r="AHF49" s="27"/>
      <c r="AHG49" s="27"/>
      <c r="AHH49" s="27"/>
      <c r="AHI49" s="27"/>
      <c r="AHJ49" s="27"/>
      <c r="AHK49" s="27"/>
      <c r="AHL49" s="27"/>
      <c r="AHM49" s="27"/>
      <c r="AHN49" s="27"/>
      <c r="AHO49" s="27"/>
      <c r="AHP49" s="27"/>
      <c r="AHQ49" s="27"/>
      <c r="AHR49" s="27"/>
      <c r="AHS49" s="27"/>
      <c r="AHT49" s="27"/>
      <c r="AHU49" s="27"/>
      <c r="AHV49" s="27"/>
      <c r="AHW49" s="27"/>
      <c r="AHX49" s="27"/>
      <c r="AHY49" s="27"/>
      <c r="AHZ49" s="27"/>
      <c r="AIA49" s="27"/>
      <c r="AIB49" s="27"/>
      <c r="AIC49" s="27"/>
      <c r="AID49" s="27"/>
      <c r="AIE49" s="27"/>
      <c r="AIF49" s="27"/>
      <c r="AIG49" s="27"/>
      <c r="AIH49" s="27"/>
      <c r="AII49" s="27"/>
      <c r="AIJ49" s="27"/>
      <c r="AIK49" s="27"/>
      <c r="AIL49" s="27"/>
      <c r="AIM49" s="27"/>
      <c r="AIN49" s="27"/>
      <c r="AIO49" s="27"/>
      <c r="AIP49" s="27"/>
      <c r="AIQ49" s="27"/>
      <c r="AIR49" s="27"/>
      <c r="AIS49" s="27"/>
      <c r="AIT49" s="27"/>
      <c r="AIU49" s="27"/>
      <c r="AIV49" s="27"/>
      <c r="AIW49" s="27"/>
      <c r="AIX49" s="27"/>
      <c r="AIY49" s="27"/>
      <c r="AIZ49" s="27"/>
      <c r="AJA49" s="27"/>
      <c r="AJB49" s="27"/>
      <c r="AJC49" s="27"/>
      <c r="AJD49" s="27"/>
      <c r="AJE49" s="27"/>
      <c r="AJF49" s="27"/>
      <c r="AJG49" s="27"/>
      <c r="AJH49" s="27"/>
      <c r="AJI49" s="27"/>
      <c r="AJJ49" s="27"/>
      <c r="AJK49" s="27"/>
      <c r="AJL49" s="27"/>
      <c r="AJM49" s="27"/>
      <c r="AJN49" s="27"/>
      <c r="AJO49" s="27"/>
      <c r="AJP49" s="27"/>
      <c r="AJQ49" s="27"/>
      <c r="AJR49" s="27"/>
      <c r="AJS49" s="27"/>
      <c r="AJT49" s="27"/>
      <c r="AJU49" s="27"/>
      <c r="AJV49" s="27"/>
      <c r="AJW49" s="27"/>
      <c r="AJX49" s="27"/>
      <c r="AJY49" s="27"/>
      <c r="AJZ49" s="27"/>
      <c r="AKA49" s="27"/>
      <c r="AKB49" s="27"/>
      <c r="AKC49" s="27"/>
      <c r="AKD49" s="27"/>
      <c r="AKE49" s="27"/>
      <c r="AKF49" s="27"/>
      <c r="AKG49" s="27"/>
      <c r="AKH49" s="27"/>
      <c r="AKI49" s="27"/>
      <c r="AKJ49" s="27"/>
      <c r="AKK49" s="27"/>
      <c r="AKL49" s="27"/>
      <c r="AKM49" s="27"/>
      <c r="AKN49" s="27"/>
      <c r="AKO49" s="27"/>
      <c r="AKP49" s="27"/>
      <c r="AKQ49" s="27"/>
      <c r="AKR49" s="27"/>
      <c r="AKS49" s="27"/>
      <c r="AKT49" s="27"/>
      <c r="AKU49" s="27"/>
      <c r="AKV49" s="27"/>
      <c r="AKW49" s="27"/>
      <c r="AKX49" s="27"/>
      <c r="AKY49" s="27"/>
      <c r="AKZ49" s="27"/>
      <c r="ALA49" s="27"/>
      <c r="ALB49" s="27"/>
      <c r="ALC49" s="27"/>
      <c r="ALD49" s="27"/>
      <c r="ALE49" s="27"/>
      <c r="ALF49" s="27"/>
      <c r="ALG49" s="27"/>
      <c r="ALH49" s="27"/>
      <c r="ALI49" s="27"/>
      <c r="ALJ49" s="27"/>
      <c r="ALK49" s="27"/>
      <c r="ALL49" s="27"/>
      <c r="ALM49" s="27"/>
      <c r="ALN49" s="27"/>
      <c r="ALO49" s="27"/>
      <c r="ALP49" s="27"/>
      <c r="ALQ49" s="27"/>
      <c r="ALR49" s="27"/>
      <c r="ALS49" s="27"/>
      <c r="ALT49" s="27"/>
      <c r="ALU49" s="27"/>
      <c r="ALV49" s="27"/>
      <c r="ALW49" s="27"/>
      <c r="ALX49" s="27"/>
      <c r="ALY49" s="27"/>
      <c r="ALZ49" s="27"/>
      <c r="AMA49" s="27"/>
      <c r="AMB49" s="27"/>
      <c r="AMC49" s="27"/>
      <c r="AMD49" s="27"/>
      <c r="AME49" s="27"/>
      <c r="AMF49" s="27"/>
      <c r="AMG49" s="27"/>
      <c r="AMH49" s="27"/>
      <c r="AMI49" s="27"/>
      <c r="AMJ49" s="27"/>
      <c r="AMK49" s="27"/>
      <c r="AML49" s="27"/>
      <c r="AMM49" s="27"/>
      <c r="AMN49" s="27"/>
      <c r="AMO49" s="27"/>
    </row>
    <row r="50" spans="1:1029" ht="15.75" x14ac:dyDescent="0.25">
      <c r="A50" s="31" t="str">
        <f>IF(B12="Deutsch","Fenster / Türen",IF(B12="English","windows / doors"))</f>
        <v>Fenster / Türen</v>
      </c>
      <c r="B50" s="41" t="str">
        <f>IF(D20="Ja",B18*9.5/100,IF(D20="Yes",B18*9.5/100,IF(D20="Nein","",IF(D20="No",""))))</f>
        <v/>
      </c>
      <c r="C50" s="18"/>
      <c r="D50" s="41" t="str">
        <f>IF(D20="Ja",B50*70/100,IF(D20="Yes",B50*70/100,IF(D20="Nein","",IF(D20="No",""))))</f>
        <v/>
      </c>
      <c r="E50" s="18"/>
      <c r="F50" s="41" t="str">
        <f>IF(D20="Ja",B50*30/100,IF(D20="Yes",B50*30/100,IF(D20="Nein","",IF(D20="No",""))))</f>
        <v/>
      </c>
      <c r="G50" s="18"/>
      <c r="H50" s="41"/>
      <c r="I50" s="18"/>
      <c r="J50" s="42"/>
      <c r="K50" s="30"/>
      <c r="L50" s="19"/>
      <c r="M50" s="4"/>
      <c r="N50" s="4"/>
    </row>
    <row r="51" spans="1:1029" s="54" customFormat="1" ht="8.25" customHeight="1" x14ac:dyDescent="0.25">
      <c r="A51" s="31"/>
      <c r="B51" s="18"/>
      <c r="C51" s="18"/>
      <c r="D51" s="53"/>
      <c r="E51" s="18"/>
      <c r="F51" s="53"/>
      <c r="G51" s="18"/>
      <c r="H51" s="18"/>
      <c r="I51" s="18"/>
      <c r="J51" s="19"/>
      <c r="K51" s="19"/>
      <c r="L51" s="1"/>
      <c r="M51" s="3"/>
      <c r="N51" s="3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  <c r="IA51" s="27"/>
      <c r="IB51" s="27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27"/>
      <c r="IS51" s="27"/>
      <c r="IT51" s="27"/>
      <c r="IU51" s="27"/>
      <c r="IV51" s="27"/>
      <c r="IW51" s="27"/>
      <c r="IX51" s="27"/>
      <c r="IY51" s="27"/>
      <c r="IZ51" s="27"/>
      <c r="JA51" s="27"/>
      <c r="JB51" s="27"/>
      <c r="JC51" s="27"/>
      <c r="JD51" s="27"/>
      <c r="JE51" s="27"/>
      <c r="JF51" s="27"/>
      <c r="JG51" s="27"/>
      <c r="JH51" s="27"/>
      <c r="JI51" s="27"/>
      <c r="JJ51" s="27"/>
      <c r="JK51" s="27"/>
      <c r="JL51" s="27"/>
      <c r="JM51" s="27"/>
      <c r="JN51" s="27"/>
      <c r="JO51" s="27"/>
      <c r="JP51" s="27"/>
      <c r="JQ51" s="27"/>
      <c r="JR51" s="27"/>
      <c r="JS51" s="27"/>
      <c r="JT51" s="27"/>
      <c r="JU51" s="27"/>
      <c r="JV51" s="27"/>
      <c r="JW51" s="27"/>
      <c r="JX51" s="27"/>
      <c r="JY51" s="27"/>
      <c r="JZ51" s="27"/>
      <c r="KA51" s="27"/>
      <c r="KB51" s="27"/>
      <c r="KC51" s="27"/>
      <c r="KD51" s="27"/>
      <c r="KE51" s="27"/>
      <c r="KF51" s="27"/>
      <c r="KG51" s="27"/>
      <c r="KH51" s="27"/>
      <c r="KI51" s="27"/>
      <c r="KJ51" s="27"/>
      <c r="KK51" s="27"/>
      <c r="KL51" s="27"/>
      <c r="KM51" s="27"/>
      <c r="KN51" s="27"/>
      <c r="KO51" s="27"/>
      <c r="KP51" s="27"/>
      <c r="KQ51" s="27"/>
      <c r="KR51" s="27"/>
      <c r="KS51" s="27"/>
      <c r="KT51" s="27"/>
      <c r="KU51" s="27"/>
      <c r="KV51" s="27"/>
      <c r="KW51" s="27"/>
      <c r="KX51" s="27"/>
      <c r="KY51" s="27"/>
      <c r="KZ51" s="27"/>
      <c r="LA51" s="27"/>
      <c r="LB51" s="27"/>
      <c r="LC51" s="27"/>
      <c r="LD51" s="27"/>
      <c r="LE51" s="27"/>
      <c r="LF51" s="27"/>
      <c r="LG51" s="27"/>
      <c r="LH51" s="27"/>
      <c r="LI51" s="27"/>
      <c r="LJ51" s="27"/>
      <c r="LK51" s="27"/>
      <c r="LL51" s="27"/>
      <c r="LM51" s="27"/>
      <c r="LN51" s="27"/>
      <c r="LO51" s="27"/>
      <c r="LP51" s="27"/>
      <c r="LQ51" s="27"/>
      <c r="LR51" s="27"/>
      <c r="LS51" s="27"/>
      <c r="LT51" s="27"/>
      <c r="LU51" s="27"/>
      <c r="LV51" s="27"/>
      <c r="LW51" s="27"/>
      <c r="LX51" s="27"/>
      <c r="LY51" s="27"/>
      <c r="LZ51" s="27"/>
      <c r="MA51" s="27"/>
      <c r="MB51" s="27"/>
      <c r="MC51" s="27"/>
      <c r="MD51" s="27"/>
      <c r="ME51" s="27"/>
      <c r="MF51" s="27"/>
      <c r="MG51" s="27"/>
      <c r="MH51" s="27"/>
      <c r="MI51" s="27"/>
      <c r="MJ51" s="27"/>
      <c r="MK51" s="27"/>
      <c r="ML51" s="27"/>
      <c r="MM51" s="27"/>
      <c r="MN51" s="27"/>
      <c r="MO51" s="27"/>
      <c r="MP51" s="27"/>
      <c r="MQ51" s="27"/>
      <c r="MR51" s="27"/>
      <c r="MS51" s="27"/>
      <c r="MT51" s="27"/>
      <c r="MU51" s="27"/>
      <c r="MV51" s="27"/>
      <c r="MW51" s="27"/>
      <c r="MX51" s="27"/>
      <c r="MY51" s="27"/>
      <c r="MZ51" s="27"/>
      <c r="NA51" s="27"/>
      <c r="NB51" s="27"/>
      <c r="NC51" s="27"/>
      <c r="ND51" s="27"/>
      <c r="NE51" s="27"/>
      <c r="NF51" s="27"/>
      <c r="NG51" s="27"/>
      <c r="NH51" s="27"/>
      <c r="NI51" s="27"/>
      <c r="NJ51" s="27"/>
      <c r="NK51" s="27"/>
      <c r="NL51" s="27"/>
      <c r="NM51" s="27"/>
      <c r="NN51" s="27"/>
      <c r="NO51" s="27"/>
      <c r="NP51" s="27"/>
      <c r="NQ51" s="27"/>
      <c r="NR51" s="27"/>
      <c r="NS51" s="27"/>
      <c r="NT51" s="27"/>
      <c r="NU51" s="27"/>
      <c r="NV51" s="27"/>
      <c r="NW51" s="27"/>
      <c r="NX51" s="27"/>
      <c r="NY51" s="27"/>
      <c r="NZ51" s="27"/>
      <c r="OA51" s="27"/>
      <c r="OB51" s="27"/>
      <c r="OC51" s="27"/>
      <c r="OD51" s="27"/>
      <c r="OE51" s="27"/>
      <c r="OF51" s="27"/>
      <c r="OG51" s="27"/>
      <c r="OH51" s="27"/>
      <c r="OI51" s="27"/>
      <c r="OJ51" s="27"/>
      <c r="OK51" s="27"/>
      <c r="OL51" s="27"/>
      <c r="OM51" s="27"/>
      <c r="ON51" s="27"/>
      <c r="OO51" s="27"/>
      <c r="OP51" s="27"/>
      <c r="OQ51" s="27"/>
      <c r="OR51" s="27"/>
      <c r="OS51" s="27"/>
      <c r="OT51" s="27"/>
      <c r="OU51" s="27"/>
      <c r="OV51" s="27"/>
      <c r="OW51" s="27"/>
      <c r="OX51" s="27"/>
      <c r="OY51" s="27"/>
      <c r="OZ51" s="27"/>
      <c r="PA51" s="27"/>
      <c r="PB51" s="27"/>
      <c r="PC51" s="27"/>
      <c r="PD51" s="27"/>
      <c r="PE51" s="27"/>
      <c r="PF51" s="27"/>
      <c r="PG51" s="27"/>
      <c r="PH51" s="27"/>
      <c r="PI51" s="27"/>
      <c r="PJ51" s="27"/>
      <c r="PK51" s="27"/>
      <c r="PL51" s="27"/>
      <c r="PM51" s="27"/>
      <c r="PN51" s="27"/>
      <c r="PO51" s="27"/>
      <c r="PP51" s="27"/>
      <c r="PQ51" s="27"/>
      <c r="PR51" s="27"/>
      <c r="PS51" s="27"/>
      <c r="PT51" s="27"/>
      <c r="PU51" s="27"/>
      <c r="PV51" s="27"/>
      <c r="PW51" s="27"/>
      <c r="PX51" s="27"/>
      <c r="PY51" s="27"/>
      <c r="PZ51" s="27"/>
      <c r="QA51" s="27"/>
      <c r="QB51" s="27"/>
      <c r="QC51" s="27"/>
      <c r="QD51" s="27"/>
      <c r="QE51" s="27"/>
      <c r="QF51" s="27"/>
      <c r="QG51" s="27"/>
      <c r="QH51" s="27"/>
      <c r="QI51" s="27"/>
      <c r="QJ51" s="27"/>
      <c r="QK51" s="27"/>
      <c r="QL51" s="27"/>
      <c r="QM51" s="27"/>
      <c r="QN51" s="27"/>
      <c r="QO51" s="27"/>
      <c r="QP51" s="27"/>
      <c r="QQ51" s="27"/>
      <c r="QR51" s="27"/>
      <c r="QS51" s="27"/>
      <c r="QT51" s="27"/>
      <c r="QU51" s="27"/>
      <c r="QV51" s="27"/>
      <c r="QW51" s="27"/>
      <c r="QX51" s="27"/>
      <c r="QY51" s="27"/>
      <c r="QZ51" s="27"/>
      <c r="RA51" s="27"/>
      <c r="RB51" s="27"/>
      <c r="RC51" s="27"/>
      <c r="RD51" s="27"/>
      <c r="RE51" s="27"/>
      <c r="RF51" s="27"/>
      <c r="RG51" s="27"/>
      <c r="RH51" s="27"/>
      <c r="RI51" s="27"/>
      <c r="RJ51" s="27"/>
      <c r="RK51" s="27"/>
      <c r="RL51" s="27"/>
      <c r="RM51" s="27"/>
      <c r="RN51" s="27"/>
      <c r="RO51" s="27"/>
      <c r="RP51" s="27"/>
      <c r="RQ51" s="27"/>
      <c r="RR51" s="27"/>
      <c r="RS51" s="27"/>
      <c r="RT51" s="27"/>
      <c r="RU51" s="27"/>
      <c r="RV51" s="27"/>
      <c r="RW51" s="27"/>
      <c r="RX51" s="27"/>
      <c r="RY51" s="27"/>
      <c r="RZ51" s="27"/>
      <c r="SA51" s="27"/>
      <c r="SB51" s="27"/>
      <c r="SC51" s="27"/>
      <c r="SD51" s="27"/>
      <c r="SE51" s="27"/>
      <c r="SF51" s="27"/>
      <c r="SG51" s="27"/>
      <c r="SH51" s="27"/>
      <c r="SI51" s="27"/>
      <c r="SJ51" s="27"/>
      <c r="SK51" s="27"/>
      <c r="SL51" s="27"/>
      <c r="SM51" s="27"/>
      <c r="SN51" s="27"/>
      <c r="SO51" s="27"/>
      <c r="SP51" s="27"/>
      <c r="SQ51" s="27"/>
      <c r="SR51" s="27"/>
      <c r="SS51" s="27"/>
      <c r="ST51" s="27"/>
      <c r="SU51" s="27"/>
      <c r="SV51" s="27"/>
      <c r="SW51" s="27"/>
      <c r="SX51" s="27"/>
      <c r="SY51" s="27"/>
      <c r="SZ51" s="27"/>
      <c r="TA51" s="27"/>
      <c r="TB51" s="27"/>
      <c r="TC51" s="27"/>
      <c r="TD51" s="27"/>
      <c r="TE51" s="27"/>
      <c r="TF51" s="27"/>
      <c r="TG51" s="27"/>
      <c r="TH51" s="27"/>
      <c r="TI51" s="27"/>
      <c r="TJ51" s="27"/>
      <c r="TK51" s="27"/>
      <c r="TL51" s="27"/>
      <c r="TM51" s="27"/>
      <c r="TN51" s="27"/>
      <c r="TO51" s="27"/>
      <c r="TP51" s="27"/>
      <c r="TQ51" s="27"/>
      <c r="TR51" s="27"/>
      <c r="TS51" s="27"/>
      <c r="TT51" s="27"/>
      <c r="TU51" s="27"/>
      <c r="TV51" s="27"/>
      <c r="TW51" s="27"/>
      <c r="TX51" s="27"/>
      <c r="TY51" s="27"/>
      <c r="TZ51" s="27"/>
      <c r="UA51" s="27"/>
      <c r="UB51" s="27"/>
      <c r="UC51" s="27"/>
      <c r="UD51" s="27"/>
      <c r="UE51" s="27"/>
      <c r="UF51" s="27"/>
      <c r="UG51" s="27"/>
      <c r="UH51" s="27"/>
      <c r="UI51" s="27"/>
      <c r="UJ51" s="27"/>
      <c r="UK51" s="27"/>
      <c r="UL51" s="27"/>
      <c r="UM51" s="27"/>
      <c r="UN51" s="27"/>
      <c r="UO51" s="27"/>
      <c r="UP51" s="27"/>
      <c r="UQ51" s="27"/>
      <c r="UR51" s="27"/>
      <c r="US51" s="27"/>
      <c r="UT51" s="27"/>
      <c r="UU51" s="27"/>
      <c r="UV51" s="27"/>
      <c r="UW51" s="27"/>
      <c r="UX51" s="27"/>
      <c r="UY51" s="27"/>
      <c r="UZ51" s="27"/>
      <c r="VA51" s="27"/>
      <c r="VB51" s="27"/>
      <c r="VC51" s="27"/>
      <c r="VD51" s="27"/>
      <c r="VE51" s="27"/>
      <c r="VF51" s="27"/>
      <c r="VG51" s="27"/>
      <c r="VH51" s="27"/>
      <c r="VI51" s="27"/>
      <c r="VJ51" s="27"/>
      <c r="VK51" s="27"/>
      <c r="VL51" s="27"/>
      <c r="VM51" s="27"/>
      <c r="VN51" s="27"/>
      <c r="VO51" s="27"/>
      <c r="VP51" s="27"/>
      <c r="VQ51" s="27"/>
      <c r="VR51" s="27"/>
      <c r="VS51" s="27"/>
      <c r="VT51" s="27"/>
      <c r="VU51" s="27"/>
      <c r="VV51" s="27"/>
      <c r="VW51" s="27"/>
      <c r="VX51" s="27"/>
      <c r="VY51" s="27"/>
      <c r="VZ51" s="27"/>
      <c r="WA51" s="27"/>
      <c r="WB51" s="27"/>
      <c r="WC51" s="27"/>
      <c r="WD51" s="27"/>
      <c r="WE51" s="27"/>
      <c r="WF51" s="27"/>
      <c r="WG51" s="27"/>
      <c r="WH51" s="27"/>
      <c r="WI51" s="27"/>
      <c r="WJ51" s="27"/>
      <c r="WK51" s="27"/>
      <c r="WL51" s="27"/>
      <c r="WM51" s="27"/>
      <c r="WN51" s="27"/>
      <c r="WO51" s="27"/>
      <c r="WP51" s="27"/>
      <c r="WQ51" s="27"/>
      <c r="WR51" s="27"/>
      <c r="WS51" s="27"/>
      <c r="WT51" s="27"/>
      <c r="WU51" s="27"/>
      <c r="WV51" s="27"/>
      <c r="WW51" s="27"/>
      <c r="WX51" s="27"/>
      <c r="WY51" s="27"/>
      <c r="WZ51" s="27"/>
      <c r="XA51" s="27"/>
      <c r="XB51" s="27"/>
      <c r="XC51" s="27"/>
      <c r="XD51" s="27"/>
      <c r="XE51" s="27"/>
      <c r="XF51" s="27"/>
      <c r="XG51" s="27"/>
      <c r="XH51" s="27"/>
      <c r="XI51" s="27"/>
      <c r="XJ51" s="27"/>
      <c r="XK51" s="27"/>
      <c r="XL51" s="27"/>
      <c r="XM51" s="27"/>
      <c r="XN51" s="27"/>
      <c r="XO51" s="27"/>
      <c r="XP51" s="27"/>
      <c r="XQ51" s="27"/>
      <c r="XR51" s="27"/>
      <c r="XS51" s="27"/>
      <c r="XT51" s="27"/>
      <c r="XU51" s="27"/>
      <c r="XV51" s="27"/>
      <c r="XW51" s="27"/>
      <c r="XX51" s="27"/>
      <c r="XY51" s="27"/>
      <c r="XZ51" s="27"/>
      <c r="YA51" s="27"/>
      <c r="YB51" s="27"/>
      <c r="YC51" s="27"/>
      <c r="YD51" s="27"/>
      <c r="YE51" s="27"/>
      <c r="YF51" s="27"/>
      <c r="YG51" s="27"/>
      <c r="YH51" s="27"/>
      <c r="YI51" s="27"/>
      <c r="YJ51" s="27"/>
      <c r="YK51" s="27"/>
      <c r="YL51" s="27"/>
      <c r="YM51" s="27"/>
      <c r="YN51" s="27"/>
      <c r="YO51" s="27"/>
      <c r="YP51" s="27"/>
      <c r="YQ51" s="27"/>
      <c r="YR51" s="27"/>
      <c r="YS51" s="27"/>
      <c r="YT51" s="27"/>
      <c r="YU51" s="27"/>
      <c r="YV51" s="27"/>
      <c r="YW51" s="27"/>
      <c r="YX51" s="27"/>
      <c r="YY51" s="27"/>
      <c r="YZ51" s="27"/>
      <c r="ZA51" s="27"/>
      <c r="ZB51" s="27"/>
      <c r="ZC51" s="27"/>
      <c r="ZD51" s="27"/>
      <c r="ZE51" s="27"/>
      <c r="ZF51" s="27"/>
      <c r="ZG51" s="27"/>
      <c r="ZH51" s="27"/>
      <c r="ZI51" s="27"/>
      <c r="ZJ51" s="27"/>
      <c r="ZK51" s="27"/>
      <c r="ZL51" s="27"/>
      <c r="ZM51" s="27"/>
      <c r="ZN51" s="27"/>
      <c r="ZO51" s="27"/>
      <c r="ZP51" s="27"/>
      <c r="ZQ51" s="27"/>
      <c r="ZR51" s="27"/>
      <c r="ZS51" s="27"/>
      <c r="ZT51" s="27"/>
      <c r="ZU51" s="27"/>
      <c r="ZV51" s="27"/>
      <c r="ZW51" s="27"/>
      <c r="ZX51" s="27"/>
      <c r="ZY51" s="27"/>
      <c r="ZZ51" s="27"/>
      <c r="AAA51" s="27"/>
      <c r="AAB51" s="27"/>
      <c r="AAC51" s="27"/>
      <c r="AAD51" s="27"/>
      <c r="AAE51" s="27"/>
      <c r="AAF51" s="27"/>
      <c r="AAG51" s="27"/>
      <c r="AAH51" s="27"/>
      <c r="AAI51" s="27"/>
      <c r="AAJ51" s="27"/>
      <c r="AAK51" s="27"/>
      <c r="AAL51" s="27"/>
      <c r="AAM51" s="27"/>
      <c r="AAN51" s="27"/>
      <c r="AAO51" s="27"/>
      <c r="AAP51" s="27"/>
      <c r="AAQ51" s="27"/>
      <c r="AAR51" s="27"/>
      <c r="AAS51" s="27"/>
      <c r="AAT51" s="27"/>
      <c r="AAU51" s="27"/>
      <c r="AAV51" s="27"/>
      <c r="AAW51" s="27"/>
      <c r="AAX51" s="27"/>
      <c r="AAY51" s="27"/>
      <c r="AAZ51" s="27"/>
      <c r="ABA51" s="27"/>
      <c r="ABB51" s="27"/>
      <c r="ABC51" s="27"/>
      <c r="ABD51" s="27"/>
      <c r="ABE51" s="27"/>
      <c r="ABF51" s="27"/>
      <c r="ABG51" s="27"/>
      <c r="ABH51" s="27"/>
      <c r="ABI51" s="27"/>
      <c r="ABJ51" s="27"/>
      <c r="ABK51" s="27"/>
      <c r="ABL51" s="27"/>
      <c r="ABM51" s="27"/>
      <c r="ABN51" s="27"/>
      <c r="ABO51" s="27"/>
      <c r="ABP51" s="27"/>
      <c r="ABQ51" s="27"/>
      <c r="ABR51" s="27"/>
      <c r="ABS51" s="27"/>
      <c r="ABT51" s="27"/>
      <c r="ABU51" s="27"/>
      <c r="ABV51" s="27"/>
      <c r="ABW51" s="27"/>
      <c r="ABX51" s="27"/>
      <c r="ABY51" s="27"/>
      <c r="ABZ51" s="27"/>
      <c r="ACA51" s="27"/>
      <c r="ACB51" s="27"/>
      <c r="ACC51" s="27"/>
      <c r="ACD51" s="27"/>
      <c r="ACE51" s="27"/>
      <c r="ACF51" s="27"/>
      <c r="ACG51" s="27"/>
      <c r="ACH51" s="27"/>
      <c r="ACI51" s="27"/>
      <c r="ACJ51" s="27"/>
      <c r="ACK51" s="27"/>
      <c r="ACL51" s="27"/>
      <c r="ACM51" s="27"/>
      <c r="ACN51" s="27"/>
      <c r="ACO51" s="27"/>
      <c r="ACP51" s="27"/>
      <c r="ACQ51" s="27"/>
      <c r="ACR51" s="27"/>
      <c r="ACS51" s="27"/>
      <c r="ACT51" s="27"/>
      <c r="ACU51" s="27"/>
      <c r="ACV51" s="27"/>
      <c r="ACW51" s="27"/>
      <c r="ACX51" s="27"/>
      <c r="ACY51" s="27"/>
      <c r="ACZ51" s="27"/>
      <c r="ADA51" s="27"/>
      <c r="ADB51" s="27"/>
      <c r="ADC51" s="27"/>
      <c r="ADD51" s="27"/>
      <c r="ADE51" s="27"/>
      <c r="ADF51" s="27"/>
      <c r="ADG51" s="27"/>
      <c r="ADH51" s="27"/>
      <c r="ADI51" s="27"/>
      <c r="ADJ51" s="27"/>
      <c r="ADK51" s="27"/>
      <c r="ADL51" s="27"/>
      <c r="ADM51" s="27"/>
      <c r="ADN51" s="27"/>
      <c r="ADO51" s="27"/>
      <c r="ADP51" s="27"/>
      <c r="ADQ51" s="27"/>
      <c r="ADR51" s="27"/>
      <c r="ADS51" s="27"/>
      <c r="ADT51" s="27"/>
      <c r="ADU51" s="27"/>
      <c r="ADV51" s="27"/>
      <c r="ADW51" s="27"/>
      <c r="ADX51" s="27"/>
      <c r="ADY51" s="27"/>
      <c r="ADZ51" s="27"/>
      <c r="AEA51" s="27"/>
      <c r="AEB51" s="27"/>
      <c r="AEC51" s="27"/>
      <c r="AED51" s="27"/>
      <c r="AEE51" s="27"/>
      <c r="AEF51" s="27"/>
      <c r="AEG51" s="27"/>
      <c r="AEH51" s="27"/>
      <c r="AEI51" s="27"/>
      <c r="AEJ51" s="27"/>
      <c r="AEK51" s="27"/>
      <c r="AEL51" s="27"/>
      <c r="AEM51" s="27"/>
      <c r="AEN51" s="27"/>
      <c r="AEO51" s="27"/>
      <c r="AEP51" s="27"/>
      <c r="AEQ51" s="27"/>
      <c r="AER51" s="27"/>
      <c r="AES51" s="27"/>
      <c r="AET51" s="27"/>
      <c r="AEU51" s="27"/>
      <c r="AEV51" s="27"/>
      <c r="AEW51" s="27"/>
      <c r="AEX51" s="27"/>
      <c r="AEY51" s="27"/>
      <c r="AEZ51" s="27"/>
      <c r="AFA51" s="27"/>
      <c r="AFB51" s="27"/>
      <c r="AFC51" s="27"/>
      <c r="AFD51" s="27"/>
      <c r="AFE51" s="27"/>
      <c r="AFF51" s="27"/>
      <c r="AFG51" s="27"/>
      <c r="AFH51" s="27"/>
      <c r="AFI51" s="27"/>
      <c r="AFJ51" s="27"/>
      <c r="AFK51" s="27"/>
      <c r="AFL51" s="27"/>
      <c r="AFM51" s="27"/>
      <c r="AFN51" s="27"/>
      <c r="AFO51" s="27"/>
      <c r="AFP51" s="27"/>
      <c r="AFQ51" s="27"/>
      <c r="AFR51" s="27"/>
      <c r="AFS51" s="27"/>
      <c r="AFT51" s="27"/>
      <c r="AFU51" s="27"/>
      <c r="AFV51" s="27"/>
      <c r="AFW51" s="27"/>
      <c r="AFX51" s="27"/>
      <c r="AFY51" s="27"/>
      <c r="AFZ51" s="27"/>
      <c r="AGA51" s="27"/>
      <c r="AGB51" s="27"/>
      <c r="AGC51" s="27"/>
      <c r="AGD51" s="27"/>
      <c r="AGE51" s="27"/>
      <c r="AGF51" s="27"/>
      <c r="AGG51" s="27"/>
      <c r="AGH51" s="27"/>
      <c r="AGI51" s="27"/>
      <c r="AGJ51" s="27"/>
      <c r="AGK51" s="27"/>
      <c r="AGL51" s="27"/>
      <c r="AGM51" s="27"/>
      <c r="AGN51" s="27"/>
      <c r="AGO51" s="27"/>
      <c r="AGP51" s="27"/>
      <c r="AGQ51" s="27"/>
      <c r="AGR51" s="27"/>
      <c r="AGS51" s="27"/>
      <c r="AGT51" s="27"/>
      <c r="AGU51" s="27"/>
      <c r="AGV51" s="27"/>
      <c r="AGW51" s="27"/>
      <c r="AGX51" s="27"/>
      <c r="AGY51" s="27"/>
      <c r="AGZ51" s="27"/>
      <c r="AHA51" s="27"/>
      <c r="AHB51" s="27"/>
      <c r="AHC51" s="27"/>
      <c r="AHD51" s="27"/>
      <c r="AHE51" s="27"/>
      <c r="AHF51" s="27"/>
      <c r="AHG51" s="27"/>
      <c r="AHH51" s="27"/>
      <c r="AHI51" s="27"/>
      <c r="AHJ51" s="27"/>
      <c r="AHK51" s="27"/>
      <c r="AHL51" s="27"/>
      <c r="AHM51" s="27"/>
      <c r="AHN51" s="27"/>
      <c r="AHO51" s="27"/>
      <c r="AHP51" s="27"/>
      <c r="AHQ51" s="27"/>
      <c r="AHR51" s="27"/>
      <c r="AHS51" s="27"/>
      <c r="AHT51" s="27"/>
      <c r="AHU51" s="27"/>
      <c r="AHV51" s="27"/>
      <c r="AHW51" s="27"/>
      <c r="AHX51" s="27"/>
      <c r="AHY51" s="27"/>
      <c r="AHZ51" s="27"/>
      <c r="AIA51" s="27"/>
      <c r="AIB51" s="27"/>
      <c r="AIC51" s="27"/>
      <c r="AID51" s="27"/>
      <c r="AIE51" s="27"/>
      <c r="AIF51" s="27"/>
      <c r="AIG51" s="27"/>
      <c r="AIH51" s="27"/>
      <c r="AII51" s="27"/>
      <c r="AIJ51" s="27"/>
      <c r="AIK51" s="27"/>
      <c r="AIL51" s="27"/>
      <c r="AIM51" s="27"/>
      <c r="AIN51" s="27"/>
      <c r="AIO51" s="27"/>
      <c r="AIP51" s="27"/>
      <c r="AIQ51" s="27"/>
      <c r="AIR51" s="27"/>
      <c r="AIS51" s="27"/>
      <c r="AIT51" s="27"/>
      <c r="AIU51" s="27"/>
      <c r="AIV51" s="27"/>
      <c r="AIW51" s="27"/>
      <c r="AIX51" s="27"/>
      <c r="AIY51" s="27"/>
      <c r="AIZ51" s="27"/>
      <c r="AJA51" s="27"/>
      <c r="AJB51" s="27"/>
      <c r="AJC51" s="27"/>
      <c r="AJD51" s="27"/>
      <c r="AJE51" s="27"/>
      <c r="AJF51" s="27"/>
      <c r="AJG51" s="27"/>
      <c r="AJH51" s="27"/>
      <c r="AJI51" s="27"/>
      <c r="AJJ51" s="27"/>
      <c r="AJK51" s="27"/>
      <c r="AJL51" s="27"/>
      <c r="AJM51" s="27"/>
      <c r="AJN51" s="27"/>
      <c r="AJO51" s="27"/>
      <c r="AJP51" s="27"/>
      <c r="AJQ51" s="27"/>
      <c r="AJR51" s="27"/>
      <c r="AJS51" s="27"/>
      <c r="AJT51" s="27"/>
      <c r="AJU51" s="27"/>
      <c r="AJV51" s="27"/>
      <c r="AJW51" s="27"/>
      <c r="AJX51" s="27"/>
      <c r="AJY51" s="27"/>
      <c r="AJZ51" s="27"/>
      <c r="AKA51" s="27"/>
      <c r="AKB51" s="27"/>
      <c r="AKC51" s="27"/>
      <c r="AKD51" s="27"/>
      <c r="AKE51" s="27"/>
      <c r="AKF51" s="27"/>
      <c r="AKG51" s="27"/>
      <c r="AKH51" s="27"/>
      <c r="AKI51" s="27"/>
      <c r="AKJ51" s="27"/>
      <c r="AKK51" s="27"/>
      <c r="AKL51" s="27"/>
      <c r="AKM51" s="27"/>
      <c r="AKN51" s="27"/>
      <c r="AKO51" s="27"/>
      <c r="AKP51" s="27"/>
      <c r="AKQ51" s="27"/>
      <c r="AKR51" s="27"/>
      <c r="AKS51" s="27"/>
      <c r="AKT51" s="27"/>
      <c r="AKU51" s="27"/>
      <c r="AKV51" s="27"/>
      <c r="AKW51" s="27"/>
      <c r="AKX51" s="27"/>
      <c r="AKY51" s="27"/>
      <c r="AKZ51" s="27"/>
      <c r="ALA51" s="27"/>
      <c r="ALB51" s="27"/>
      <c r="ALC51" s="27"/>
      <c r="ALD51" s="27"/>
      <c r="ALE51" s="27"/>
      <c r="ALF51" s="27"/>
      <c r="ALG51" s="27"/>
      <c r="ALH51" s="27"/>
      <c r="ALI51" s="27"/>
      <c r="ALJ51" s="27"/>
      <c r="ALK51" s="27"/>
      <c r="ALL51" s="27"/>
      <c r="ALM51" s="27"/>
      <c r="ALN51" s="27"/>
      <c r="ALO51" s="27"/>
      <c r="ALP51" s="27"/>
      <c r="ALQ51" s="27"/>
      <c r="ALR51" s="27"/>
      <c r="ALS51" s="27"/>
      <c r="ALT51" s="27"/>
      <c r="ALU51" s="27"/>
      <c r="ALV51" s="27"/>
      <c r="ALW51" s="27"/>
      <c r="ALX51" s="27"/>
      <c r="ALY51" s="27"/>
      <c r="ALZ51" s="27"/>
      <c r="AMA51" s="27"/>
      <c r="AMB51" s="27"/>
      <c r="AMC51" s="27"/>
      <c r="AMD51" s="27"/>
      <c r="AME51" s="27"/>
      <c r="AMF51" s="27"/>
      <c r="AMG51" s="27"/>
      <c r="AMH51" s="27"/>
      <c r="AMI51" s="27"/>
      <c r="AMJ51" s="27"/>
      <c r="AMK51" s="27"/>
      <c r="AML51" s="27"/>
      <c r="AMM51" s="27"/>
      <c r="AMN51" s="27"/>
      <c r="AMO51" s="27"/>
    </row>
    <row r="52" spans="1:1029" ht="15.75" x14ac:dyDescent="0.25">
      <c r="A52" s="31" t="str">
        <f>IF(B12="Deutsch","Fußboden",IF(B12="English","floors"))</f>
        <v>Fußboden</v>
      </c>
      <c r="B52" s="41" t="str">
        <f>IF(D20="Ja",B18*2.5/100,IF(D20="Yes",B18*2.5/100,IF(D20="Nein","",IF(D20="No",""))))</f>
        <v/>
      </c>
      <c r="C52" s="18"/>
      <c r="D52" s="41" t="str">
        <f>IF(D20="Ja",B52*30/100,IF(D20="Yes",B52*30/100,IF(D20="Nein","",IF(D20="No",""))))</f>
        <v/>
      </c>
      <c r="E52" s="18"/>
      <c r="F52" s="41" t="str">
        <f>IF(D20="Ja",B52*70/100,IF(D20="Yes",B52*70/100,IF(D20="Nein","",IF(D20="No",""))))</f>
        <v/>
      </c>
      <c r="G52" s="18"/>
      <c r="H52" s="41"/>
      <c r="I52" s="18"/>
      <c r="J52" s="42"/>
      <c r="K52" s="42"/>
      <c r="L52" s="19"/>
      <c r="M52" s="4"/>
      <c r="N52" s="4"/>
    </row>
    <row r="53" spans="1:1029" s="54" customFormat="1" ht="8.25" customHeight="1" x14ac:dyDescent="0.25">
      <c r="A53" s="31"/>
      <c r="B53" s="18"/>
      <c r="C53" s="18"/>
      <c r="D53" s="53"/>
      <c r="E53" s="18"/>
      <c r="F53" s="53"/>
      <c r="G53" s="18"/>
      <c r="H53" s="18"/>
      <c r="I53" s="18"/>
      <c r="J53" s="19"/>
      <c r="K53" s="19"/>
      <c r="L53" s="1"/>
      <c r="M53" s="3"/>
      <c r="N53" s="3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27"/>
      <c r="HX53" s="27"/>
      <c r="HY53" s="27"/>
      <c r="HZ53" s="27"/>
      <c r="IA53" s="27"/>
      <c r="IB53" s="27"/>
      <c r="IC53" s="27"/>
      <c r="ID53" s="27"/>
      <c r="IE53" s="27"/>
      <c r="IF53" s="27"/>
      <c r="IG53" s="27"/>
      <c r="IH53" s="27"/>
      <c r="II53" s="27"/>
      <c r="IJ53" s="27"/>
      <c r="IK53" s="27"/>
      <c r="IL53" s="27"/>
      <c r="IM53" s="27"/>
      <c r="IN53" s="27"/>
      <c r="IO53" s="27"/>
      <c r="IP53" s="27"/>
      <c r="IQ53" s="27"/>
      <c r="IR53" s="27"/>
      <c r="IS53" s="27"/>
      <c r="IT53" s="27"/>
      <c r="IU53" s="27"/>
      <c r="IV53" s="27"/>
      <c r="IW53" s="27"/>
      <c r="IX53" s="27"/>
      <c r="IY53" s="27"/>
      <c r="IZ53" s="27"/>
      <c r="JA53" s="27"/>
      <c r="JB53" s="27"/>
      <c r="JC53" s="27"/>
      <c r="JD53" s="27"/>
      <c r="JE53" s="27"/>
      <c r="JF53" s="27"/>
      <c r="JG53" s="27"/>
      <c r="JH53" s="27"/>
      <c r="JI53" s="27"/>
      <c r="JJ53" s="27"/>
      <c r="JK53" s="27"/>
      <c r="JL53" s="27"/>
      <c r="JM53" s="27"/>
      <c r="JN53" s="27"/>
      <c r="JO53" s="27"/>
      <c r="JP53" s="27"/>
      <c r="JQ53" s="27"/>
      <c r="JR53" s="27"/>
      <c r="JS53" s="27"/>
      <c r="JT53" s="27"/>
      <c r="JU53" s="27"/>
      <c r="JV53" s="27"/>
      <c r="JW53" s="27"/>
      <c r="JX53" s="27"/>
      <c r="JY53" s="27"/>
      <c r="JZ53" s="27"/>
      <c r="KA53" s="27"/>
      <c r="KB53" s="27"/>
      <c r="KC53" s="27"/>
      <c r="KD53" s="27"/>
      <c r="KE53" s="27"/>
      <c r="KF53" s="27"/>
      <c r="KG53" s="27"/>
      <c r="KH53" s="27"/>
      <c r="KI53" s="27"/>
      <c r="KJ53" s="27"/>
      <c r="KK53" s="27"/>
      <c r="KL53" s="27"/>
      <c r="KM53" s="27"/>
      <c r="KN53" s="27"/>
      <c r="KO53" s="27"/>
      <c r="KP53" s="27"/>
      <c r="KQ53" s="27"/>
      <c r="KR53" s="27"/>
      <c r="KS53" s="27"/>
      <c r="KT53" s="27"/>
      <c r="KU53" s="27"/>
      <c r="KV53" s="27"/>
      <c r="KW53" s="27"/>
      <c r="KX53" s="27"/>
      <c r="KY53" s="27"/>
      <c r="KZ53" s="27"/>
      <c r="LA53" s="27"/>
      <c r="LB53" s="27"/>
      <c r="LC53" s="27"/>
      <c r="LD53" s="27"/>
      <c r="LE53" s="27"/>
      <c r="LF53" s="27"/>
      <c r="LG53" s="27"/>
      <c r="LH53" s="27"/>
      <c r="LI53" s="27"/>
      <c r="LJ53" s="27"/>
      <c r="LK53" s="27"/>
      <c r="LL53" s="27"/>
      <c r="LM53" s="27"/>
      <c r="LN53" s="27"/>
      <c r="LO53" s="27"/>
      <c r="LP53" s="27"/>
      <c r="LQ53" s="27"/>
      <c r="LR53" s="27"/>
      <c r="LS53" s="27"/>
      <c r="LT53" s="27"/>
      <c r="LU53" s="27"/>
      <c r="LV53" s="27"/>
      <c r="LW53" s="27"/>
      <c r="LX53" s="27"/>
      <c r="LY53" s="27"/>
      <c r="LZ53" s="27"/>
      <c r="MA53" s="27"/>
      <c r="MB53" s="27"/>
      <c r="MC53" s="27"/>
      <c r="MD53" s="27"/>
      <c r="ME53" s="27"/>
      <c r="MF53" s="27"/>
      <c r="MG53" s="27"/>
      <c r="MH53" s="27"/>
      <c r="MI53" s="27"/>
      <c r="MJ53" s="27"/>
      <c r="MK53" s="27"/>
      <c r="ML53" s="27"/>
      <c r="MM53" s="27"/>
      <c r="MN53" s="27"/>
      <c r="MO53" s="27"/>
      <c r="MP53" s="27"/>
      <c r="MQ53" s="27"/>
      <c r="MR53" s="27"/>
      <c r="MS53" s="27"/>
      <c r="MT53" s="27"/>
      <c r="MU53" s="27"/>
      <c r="MV53" s="27"/>
      <c r="MW53" s="27"/>
      <c r="MX53" s="27"/>
      <c r="MY53" s="27"/>
      <c r="MZ53" s="27"/>
      <c r="NA53" s="27"/>
      <c r="NB53" s="27"/>
      <c r="NC53" s="27"/>
      <c r="ND53" s="27"/>
      <c r="NE53" s="27"/>
      <c r="NF53" s="27"/>
      <c r="NG53" s="27"/>
      <c r="NH53" s="27"/>
      <c r="NI53" s="27"/>
      <c r="NJ53" s="27"/>
      <c r="NK53" s="27"/>
      <c r="NL53" s="27"/>
      <c r="NM53" s="27"/>
      <c r="NN53" s="27"/>
      <c r="NO53" s="27"/>
      <c r="NP53" s="27"/>
      <c r="NQ53" s="27"/>
      <c r="NR53" s="27"/>
      <c r="NS53" s="27"/>
      <c r="NT53" s="27"/>
      <c r="NU53" s="27"/>
      <c r="NV53" s="27"/>
      <c r="NW53" s="27"/>
      <c r="NX53" s="27"/>
      <c r="NY53" s="27"/>
      <c r="NZ53" s="27"/>
      <c r="OA53" s="27"/>
      <c r="OB53" s="27"/>
      <c r="OC53" s="27"/>
      <c r="OD53" s="27"/>
      <c r="OE53" s="27"/>
      <c r="OF53" s="27"/>
      <c r="OG53" s="27"/>
      <c r="OH53" s="27"/>
      <c r="OI53" s="27"/>
      <c r="OJ53" s="27"/>
      <c r="OK53" s="27"/>
      <c r="OL53" s="27"/>
      <c r="OM53" s="27"/>
      <c r="ON53" s="27"/>
      <c r="OO53" s="27"/>
      <c r="OP53" s="27"/>
      <c r="OQ53" s="27"/>
      <c r="OR53" s="27"/>
      <c r="OS53" s="27"/>
      <c r="OT53" s="27"/>
      <c r="OU53" s="27"/>
      <c r="OV53" s="27"/>
      <c r="OW53" s="27"/>
      <c r="OX53" s="27"/>
      <c r="OY53" s="27"/>
      <c r="OZ53" s="27"/>
      <c r="PA53" s="27"/>
      <c r="PB53" s="27"/>
      <c r="PC53" s="27"/>
      <c r="PD53" s="27"/>
      <c r="PE53" s="27"/>
      <c r="PF53" s="27"/>
      <c r="PG53" s="27"/>
      <c r="PH53" s="27"/>
      <c r="PI53" s="27"/>
      <c r="PJ53" s="27"/>
      <c r="PK53" s="27"/>
      <c r="PL53" s="27"/>
      <c r="PM53" s="27"/>
      <c r="PN53" s="27"/>
      <c r="PO53" s="27"/>
      <c r="PP53" s="27"/>
      <c r="PQ53" s="27"/>
      <c r="PR53" s="27"/>
      <c r="PS53" s="27"/>
      <c r="PT53" s="27"/>
      <c r="PU53" s="27"/>
      <c r="PV53" s="27"/>
      <c r="PW53" s="27"/>
      <c r="PX53" s="27"/>
      <c r="PY53" s="27"/>
      <c r="PZ53" s="27"/>
      <c r="QA53" s="27"/>
      <c r="QB53" s="27"/>
      <c r="QC53" s="27"/>
      <c r="QD53" s="27"/>
      <c r="QE53" s="27"/>
      <c r="QF53" s="27"/>
      <c r="QG53" s="27"/>
      <c r="QH53" s="27"/>
      <c r="QI53" s="27"/>
      <c r="QJ53" s="27"/>
      <c r="QK53" s="27"/>
      <c r="QL53" s="27"/>
      <c r="QM53" s="27"/>
      <c r="QN53" s="27"/>
      <c r="QO53" s="27"/>
      <c r="QP53" s="27"/>
      <c r="QQ53" s="27"/>
      <c r="QR53" s="27"/>
      <c r="QS53" s="27"/>
      <c r="QT53" s="27"/>
      <c r="QU53" s="27"/>
      <c r="QV53" s="27"/>
      <c r="QW53" s="27"/>
      <c r="QX53" s="27"/>
      <c r="QY53" s="27"/>
      <c r="QZ53" s="27"/>
      <c r="RA53" s="27"/>
      <c r="RB53" s="27"/>
      <c r="RC53" s="27"/>
      <c r="RD53" s="27"/>
      <c r="RE53" s="27"/>
      <c r="RF53" s="27"/>
      <c r="RG53" s="27"/>
      <c r="RH53" s="27"/>
      <c r="RI53" s="27"/>
      <c r="RJ53" s="27"/>
      <c r="RK53" s="27"/>
      <c r="RL53" s="27"/>
      <c r="RM53" s="27"/>
      <c r="RN53" s="27"/>
      <c r="RO53" s="27"/>
      <c r="RP53" s="27"/>
      <c r="RQ53" s="27"/>
      <c r="RR53" s="27"/>
      <c r="RS53" s="27"/>
      <c r="RT53" s="27"/>
      <c r="RU53" s="27"/>
      <c r="RV53" s="27"/>
      <c r="RW53" s="27"/>
      <c r="RX53" s="27"/>
      <c r="RY53" s="27"/>
      <c r="RZ53" s="27"/>
      <c r="SA53" s="27"/>
      <c r="SB53" s="27"/>
      <c r="SC53" s="27"/>
      <c r="SD53" s="27"/>
      <c r="SE53" s="27"/>
      <c r="SF53" s="27"/>
      <c r="SG53" s="27"/>
      <c r="SH53" s="27"/>
      <c r="SI53" s="27"/>
      <c r="SJ53" s="27"/>
      <c r="SK53" s="27"/>
      <c r="SL53" s="27"/>
      <c r="SM53" s="27"/>
      <c r="SN53" s="27"/>
      <c r="SO53" s="27"/>
      <c r="SP53" s="27"/>
      <c r="SQ53" s="27"/>
      <c r="SR53" s="27"/>
      <c r="SS53" s="27"/>
      <c r="ST53" s="27"/>
      <c r="SU53" s="27"/>
      <c r="SV53" s="27"/>
      <c r="SW53" s="27"/>
      <c r="SX53" s="27"/>
      <c r="SY53" s="27"/>
      <c r="SZ53" s="27"/>
      <c r="TA53" s="27"/>
      <c r="TB53" s="27"/>
      <c r="TC53" s="27"/>
      <c r="TD53" s="27"/>
      <c r="TE53" s="27"/>
      <c r="TF53" s="27"/>
      <c r="TG53" s="27"/>
      <c r="TH53" s="27"/>
      <c r="TI53" s="27"/>
      <c r="TJ53" s="27"/>
      <c r="TK53" s="27"/>
      <c r="TL53" s="27"/>
      <c r="TM53" s="27"/>
      <c r="TN53" s="27"/>
      <c r="TO53" s="27"/>
      <c r="TP53" s="27"/>
      <c r="TQ53" s="27"/>
      <c r="TR53" s="27"/>
      <c r="TS53" s="27"/>
      <c r="TT53" s="27"/>
      <c r="TU53" s="27"/>
      <c r="TV53" s="27"/>
      <c r="TW53" s="27"/>
      <c r="TX53" s="27"/>
      <c r="TY53" s="27"/>
      <c r="TZ53" s="27"/>
      <c r="UA53" s="27"/>
      <c r="UB53" s="27"/>
      <c r="UC53" s="27"/>
      <c r="UD53" s="27"/>
      <c r="UE53" s="27"/>
      <c r="UF53" s="27"/>
      <c r="UG53" s="27"/>
      <c r="UH53" s="27"/>
      <c r="UI53" s="27"/>
      <c r="UJ53" s="27"/>
      <c r="UK53" s="27"/>
      <c r="UL53" s="27"/>
      <c r="UM53" s="27"/>
      <c r="UN53" s="27"/>
      <c r="UO53" s="27"/>
      <c r="UP53" s="27"/>
      <c r="UQ53" s="27"/>
      <c r="UR53" s="27"/>
      <c r="US53" s="27"/>
      <c r="UT53" s="27"/>
      <c r="UU53" s="27"/>
      <c r="UV53" s="27"/>
      <c r="UW53" s="27"/>
      <c r="UX53" s="27"/>
      <c r="UY53" s="27"/>
      <c r="UZ53" s="27"/>
      <c r="VA53" s="27"/>
      <c r="VB53" s="27"/>
      <c r="VC53" s="27"/>
      <c r="VD53" s="27"/>
      <c r="VE53" s="27"/>
      <c r="VF53" s="27"/>
      <c r="VG53" s="27"/>
      <c r="VH53" s="27"/>
      <c r="VI53" s="27"/>
      <c r="VJ53" s="27"/>
      <c r="VK53" s="27"/>
      <c r="VL53" s="27"/>
      <c r="VM53" s="27"/>
      <c r="VN53" s="27"/>
      <c r="VO53" s="27"/>
      <c r="VP53" s="27"/>
      <c r="VQ53" s="27"/>
      <c r="VR53" s="27"/>
      <c r="VS53" s="27"/>
      <c r="VT53" s="27"/>
      <c r="VU53" s="27"/>
      <c r="VV53" s="27"/>
      <c r="VW53" s="27"/>
      <c r="VX53" s="27"/>
      <c r="VY53" s="27"/>
      <c r="VZ53" s="27"/>
      <c r="WA53" s="27"/>
      <c r="WB53" s="27"/>
      <c r="WC53" s="27"/>
      <c r="WD53" s="27"/>
      <c r="WE53" s="27"/>
      <c r="WF53" s="27"/>
      <c r="WG53" s="27"/>
      <c r="WH53" s="27"/>
      <c r="WI53" s="27"/>
      <c r="WJ53" s="27"/>
      <c r="WK53" s="27"/>
      <c r="WL53" s="27"/>
      <c r="WM53" s="27"/>
      <c r="WN53" s="27"/>
      <c r="WO53" s="27"/>
      <c r="WP53" s="27"/>
      <c r="WQ53" s="27"/>
      <c r="WR53" s="27"/>
      <c r="WS53" s="27"/>
      <c r="WT53" s="27"/>
      <c r="WU53" s="27"/>
      <c r="WV53" s="27"/>
      <c r="WW53" s="27"/>
      <c r="WX53" s="27"/>
      <c r="WY53" s="27"/>
      <c r="WZ53" s="27"/>
      <c r="XA53" s="27"/>
      <c r="XB53" s="27"/>
      <c r="XC53" s="27"/>
      <c r="XD53" s="27"/>
      <c r="XE53" s="27"/>
      <c r="XF53" s="27"/>
      <c r="XG53" s="27"/>
      <c r="XH53" s="27"/>
      <c r="XI53" s="27"/>
      <c r="XJ53" s="27"/>
      <c r="XK53" s="27"/>
      <c r="XL53" s="27"/>
      <c r="XM53" s="27"/>
      <c r="XN53" s="27"/>
      <c r="XO53" s="27"/>
      <c r="XP53" s="27"/>
      <c r="XQ53" s="27"/>
      <c r="XR53" s="27"/>
      <c r="XS53" s="27"/>
      <c r="XT53" s="27"/>
      <c r="XU53" s="27"/>
      <c r="XV53" s="27"/>
      <c r="XW53" s="27"/>
      <c r="XX53" s="27"/>
      <c r="XY53" s="27"/>
      <c r="XZ53" s="27"/>
      <c r="YA53" s="27"/>
      <c r="YB53" s="27"/>
      <c r="YC53" s="27"/>
      <c r="YD53" s="27"/>
      <c r="YE53" s="27"/>
      <c r="YF53" s="27"/>
      <c r="YG53" s="27"/>
      <c r="YH53" s="27"/>
      <c r="YI53" s="27"/>
      <c r="YJ53" s="27"/>
      <c r="YK53" s="27"/>
      <c r="YL53" s="27"/>
      <c r="YM53" s="27"/>
      <c r="YN53" s="27"/>
      <c r="YO53" s="27"/>
      <c r="YP53" s="27"/>
      <c r="YQ53" s="27"/>
      <c r="YR53" s="27"/>
      <c r="YS53" s="27"/>
      <c r="YT53" s="27"/>
      <c r="YU53" s="27"/>
      <c r="YV53" s="27"/>
      <c r="YW53" s="27"/>
      <c r="YX53" s="27"/>
      <c r="YY53" s="27"/>
      <c r="YZ53" s="27"/>
      <c r="ZA53" s="27"/>
      <c r="ZB53" s="27"/>
      <c r="ZC53" s="27"/>
      <c r="ZD53" s="27"/>
      <c r="ZE53" s="27"/>
      <c r="ZF53" s="27"/>
      <c r="ZG53" s="27"/>
      <c r="ZH53" s="27"/>
      <c r="ZI53" s="27"/>
      <c r="ZJ53" s="27"/>
      <c r="ZK53" s="27"/>
      <c r="ZL53" s="27"/>
      <c r="ZM53" s="27"/>
      <c r="ZN53" s="27"/>
      <c r="ZO53" s="27"/>
      <c r="ZP53" s="27"/>
      <c r="ZQ53" s="27"/>
      <c r="ZR53" s="27"/>
      <c r="ZS53" s="27"/>
      <c r="ZT53" s="27"/>
      <c r="ZU53" s="27"/>
      <c r="ZV53" s="27"/>
      <c r="ZW53" s="27"/>
      <c r="ZX53" s="27"/>
      <c r="ZY53" s="27"/>
      <c r="ZZ53" s="27"/>
      <c r="AAA53" s="27"/>
      <c r="AAB53" s="27"/>
      <c r="AAC53" s="27"/>
      <c r="AAD53" s="27"/>
      <c r="AAE53" s="27"/>
      <c r="AAF53" s="27"/>
      <c r="AAG53" s="27"/>
      <c r="AAH53" s="27"/>
      <c r="AAI53" s="27"/>
      <c r="AAJ53" s="27"/>
      <c r="AAK53" s="27"/>
      <c r="AAL53" s="27"/>
      <c r="AAM53" s="27"/>
      <c r="AAN53" s="27"/>
      <c r="AAO53" s="27"/>
      <c r="AAP53" s="27"/>
      <c r="AAQ53" s="27"/>
      <c r="AAR53" s="27"/>
      <c r="AAS53" s="27"/>
      <c r="AAT53" s="27"/>
      <c r="AAU53" s="27"/>
      <c r="AAV53" s="27"/>
      <c r="AAW53" s="27"/>
      <c r="AAX53" s="27"/>
      <c r="AAY53" s="27"/>
      <c r="AAZ53" s="27"/>
      <c r="ABA53" s="27"/>
      <c r="ABB53" s="27"/>
      <c r="ABC53" s="27"/>
      <c r="ABD53" s="27"/>
      <c r="ABE53" s="27"/>
      <c r="ABF53" s="27"/>
      <c r="ABG53" s="27"/>
      <c r="ABH53" s="27"/>
      <c r="ABI53" s="27"/>
      <c r="ABJ53" s="27"/>
      <c r="ABK53" s="27"/>
      <c r="ABL53" s="27"/>
      <c r="ABM53" s="27"/>
      <c r="ABN53" s="27"/>
      <c r="ABO53" s="27"/>
      <c r="ABP53" s="27"/>
      <c r="ABQ53" s="27"/>
      <c r="ABR53" s="27"/>
      <c r="ABS53" s="27"/>
      <c r="ABT53" s="27"/>
      <c r="ABU53" s="27"/>
      <c r="ABV53" s="27"/>
      <c r="ABW53" s="27"/>
      <c r="ABX53" s="27"/>
      <c r="ABY53" s="27"/>
      <c r="ABZ53" s="27"/>
      <c r="ACA53" s="27"/>
      <c r="ACB53" s="27"/>
      <c r="ACC53" s="27"/>
      <c r="ACD53" s="27"/>
      <c r="ACE53" s="27"/>
      <c r="ACF53" s="27"/>
      <c r="ACG53" s="27"/>
      <c r="ACH53" s="27"/>
      <c r="ACI53" s="27"/>
      <c r="ACJ53" s="27"/>
      <c r="ACK53" s="27"/>
      <c r="ACL53" s="27"/>
      <c r="ACM53" s="27"/>
      <c r="ACN53" s="27"/>
      <c r="ACO53" s="27"/>
      <c r="ACP53" s="27"/>
      <c r="ACQ53" s="27"/>
      <c r="ACR53" s="27"/>
      <c r="ACS53" s="27"/>
      <c r="ACT53" s="27"/>
      <c r="ACU53" s="27"/>
      <c r="ACV53" s="27"/>
      <c r="ACW53" s="27"/>
      <c r="ACX53" s="27"/>
      <c r="ACY53" s="27"/>
      <c r="ACZ53" s="27"/>
      <c r="ADA53" s="27"/>
      <c r="ADB53" s="27"/>
      <c r="ADC53" s="27"/>
      <c r="ADD53" s="27"/>
      <c r="ADE53" s="27"/>
      <c r="ADF53" s="27"/>
      <c r="ADG53" s="27"/>
      <c r="ADH53" s="27"/>
      <c r="ADI53" s="27"/>
      <c r="ADJ53" s="27"/>
      <c r="ADK53" s="27"/>
      <c r="ADL53" s="27"/>
      <c r="ADM53" s="27"/>
      <c r="ADN53" s="27"/>
      <c r="ADO53" s="27"/>
      <c r="ADP53" s="27"/>
      <c r="ADQ53" s="27"/>
      <c r="ADR53" s="27"/>
      <c r="ADS53" s="27"/>
      <c r="ADT53" s="27"/>
      <c r="ADU53" s="27"/>
      <c r="ADV53" s="27"/>
      <c r="ADW53" s="27"/>
      <c r="ADX53" s="27"/>
      <c r="ADY53" s="27"/>
      <c r="ADZ53" s="27"/>
      <c r="AEA53" s="27"/>
      <c r="AEB53" s="27"/>
      <c r="AEC53" s="27"/>
      <c r="AED53" s="27"/>
      <c r="AEE53" s="27"/>
      <c r="AEF53" s="27"/>
      <c r="AEG53" s="27"/>
      <c r="AEH53" s="27"/>
      <c r="AEI53" s="27"/>
      <c r="AEJ53" s="27"/>
      <c r="AEK53" s="27"/>
      <c r="AEL53" s="27"/>
      <c r="AEM53" s="27"/>
      <c r="AEN53" s="27"/>
      <c r="AEO53" s="27"/>
      <c r="AEP53" s="27"/>
      <c r="AEQ53" s="27"/>
      <c r="AER53" s="27"/>
      <c r="AES53" s="27"/>
      <c r="AET53" s="27"/>
      <c r="AEU53" s="27"/>
      <c r="AEV53" s="27"/>
      <c r="AEW53" s="27"/>
      <c r="AEX53" s="27"/>
      <c r="AEY53" s="27"/>
      <c r="AEZ53" s="27"/>
      <c r="AFA53" s="27"/>
      <c r="AFB53" s="27"/>
      <c r="AFC53" s="27"/>
      <c r="AFD53" s="27"/>
      <c r="AFE53" s="27"/>
      <c r="AFF53" s="27"/>
      <c r="AFG53" s="27"/>
      <c r="AFH53" s="27"/>
      <c r="AFI53" s="27"/>
      <c r="AFJ53" s="27"/>
      <c r="AFK53" s="27"/>
      <c r="AFL53" s="27"/>
      <c r="AFM53" s="27"/>
      <c r="AFN53" s="27"/>
      <c r="AFO53" s="27"/>
      <c r="AFP53" s="27"/>
      <c r="AFQ53" s="27"/>
      <c r="AFR53" s="27"/>
      <c r="AFS53" s="27"/>
      <c r="AFT53" s="27"/>
      <c r="AFU53" s="27"/>
      <c r="AFV53" s="27"/>
      <c r="AFW53" s="27"/>
      <c r="AFX53" s="27"/>
      <c r="AFY53" s="27"/>
      <c r="AFZ53" s="27"/>
      <c r="AGA53" s="27"/>
      <c r="AGB53" s="27"/>
      <c r="AGC53" s="27"/>
      <c r="AGD53" s="27"/>
      <c r="AGE53" s="27"/>
      <c r="AGF53" s="27"/>
      <c r="AGG53" s="27"/>
      <c r="AGH53" s="27"/>
      <c r="AGI53" s="27"/>
      <c r="AGJ53" s="27"/>
      <c r="AGK53" s="27"/>
      <c r="AGL53" s="27"/>
      <c r="AGM53" s="27"/>
      <c r="AGN53" s="27"/>
      <c r="AGO53" s="27"/>
      <c r="AGP53" s="27"/>
      <c r="AGQ53" s="27"/>
      <c r="AGR53" s="27"/>
      <c r="AGS53" s="27"/>
      <c r="AGT53" s="27"/>
      <c r="AGU53" s="27"/>
      <c r="AGV53" s="27"/>
      <c r="AGW53" s="27"/>
      <c r="AGX53" s="27"/>
      <c r="AGY53" s="27"/>
      <c r="AGZ53" s="27"/>
      <c r="AHA53" s="27"/>
      <c r="AHB53" s="27"/>
      <c r="AHC53" s="27"/>
      <c r="AHD53" s="27"/>
      <c r="AHE53" s="27"/>
      <c r="AHF53" s="27"/>
      <c r="AHG53" s="27"/>
      <c r="AHH53" s="27"/>
      <c r="AHI53" s="27"/>
      <c r="AHJ53" s="27"/>
      <c r="AHK53" s="27"/>
      <c r="AHL53" s="27"/>
      <c r="AHM53" s="27"/>
      <c r="AHN53" s="27"/>
      <c r="AHO53" s="27"/>
      <c r="AHP53" s="27"/>
      <c r="AHQ53" s="27"/>
      <c r="AHR53" s="27"/>
      <c r="AHS53" s="27"/>
      <c r="AHT53" s="27"/>
      <c r="AHU53" s="27"/>
      <c r="AHV53" s="27"/>
      <c r="AHW53" s="27"/>
      <c r="AHX53" s="27"/>
      <c r="AHY53" s="27"/>
      <c r="AHZ53" s="27"/>
      <c r="AIA53" s="27"/>
      <c r="AIB53" s="27"/>
      <c r="AIC53" s="27"/>
      <c r="AID53" s="27"/>
      <c r="AIE53" s="27"/>
      <c r="AIF53" s="27"/>
      <c r="AIG53" s="27"/>
      <c r="AIH53" s="27"/>
      <c r="AII53" s="27"/>
      <c r="AIJ53" s="27"/>
      <c r="AIK53" s="27"/>
      <c r="AIL53" s="27"/>
      <c r="AIM53" s="27"/>
      <c r="AIN53" s="27"/>
      <c r="AIO53" s="27"/>
      <c r="AIP53" s="27"/>
      <c r="AIQ53" s="27"/>
      <c r="AIR53" s="27"/>
      <c r="AIS53" s="27"/>
      <c r="AIT53" s="27"/>
      <c r="AIU53" s="27"/>
      <c r="AIV53" s="27"/>
      <c r="AIW53" s="27"/>
      <c r="AIX53" s="27"/>
      <c r="AIY53" s="27"/>
      <c r="AIZ53" s="27"/>
      <c r="AJA53" s="27"/>
      <c r="AJB53" s="27"/>
      <c r="AJC53" s="27"/>
      <c r="AJD53" s="27"/>
      <c r="AJE53" s="27"/>
      <c r="AJF53" s="27"/>
      <c r="AJG53" s="27"/>
      <c r="AJH53" s="27"/>
      <c r="AJI53" s="27"/>
      <c r="AJJ53" s="27"/>
      <c r="AJK53" s="27"/>
      <c r="AJL53" s="27"/>
      <c r="AJM53" s="27"/>
      <c r="AJN53" s="27"/>
      <c r="AJO53" s="27"/>
      <c r="AJP53" s="27"/>
      <c r="AJQ53" s="27"/>
      <c r="AJR53" s="27"/>
      <c r="AJS53" s="27"/>
      <c r="AJT53" s="27"/>
      <c r="AJU53" s="27"/>
      <c r="AJV53" s="27"/>
      <c r="AJW53" s="27"/>
      <c r="AJX53" s="27"/>
      <c r="AJY53" s="27"/>
      <c r="AJZ53" s="27"/>
      <c r="AKA53" s="27"/>
      <c r="AKB53" s="27"/>
      <c r="AKC53" s="27"/>
      <c r="AKD53" s="27"/>
      <c r="AKE53" s="27"/>
      <c r="AKF53" s="27"/>
      <c r="AKG53" s="27"/>
      <c r="AKH53" s="27"/>
      <c r="AKI53" s="27"/>
      <c r="AKJ53" s="27"/>
      <c r="AKK53" s="27"/>
      <c r="AKL53" s="27"/>
      <c r="AKM53" s="27"/>
      <c r="AKN53" s="27"/>
      <c r="AKO53" s="27"/>
      <c r="AKP53" s="27"/>
      <c r="AKQ53" s="27"/>
      <c r="AKR53" s="27"/>
      <c r="AKS53" s="27"/>
      <c r="AKT53" s="27"/>
      <c r="AKU53" s="27"/>
      <c r="AKV53" s="27"/>
      <c r="AKW53" s="27"/>
      <c r="AKX53" s="27"/>
      <c r="AKY53" s="27"/>
      <c r="AKZ53" s="27"/>
      <c r="ALA53" s="27"/>
      <c r="ALB53" s="27"/>
      <c r="ALC53" s="27"/>
      <c r="ALD53" s="27"/>
      <c r="ALE53" s="27"/>
      <c r="ALF53" s="27"/>
      <c r="ALG53" s="27"/>
      <c r="ALH53" s="27"/>
      <c r="ALI53" s="27"/>
      <c r="ALJ53" s="27"/>
      <c r="ALK53" s="27"/>
      <c r="ALL53" s="27"/>
      <c r="ALM53" s="27"/>
      <c r="ALN53" s="27"/>
      <c r="ALO53" s="27"/>
      <c r="ALP53" s="27"/>
      <c r="ALQ53" s="27"/>
      <c r="ALR53" s="27"/>
      <c r="ALS53" s="27"/>
      <c r="ALT53" s="27"/>
      <c r="ALU53" s="27"/>
      <c r="ALV53" s="27"/>
      <c r="ALW53" s="27"/>
      <c r="ALX53" s="27"/>
      <c r="ALY53" s="27"/>
      <c r="ALZ53" s="27"/>
      <c r="AMA53" s="27"/>
      <c r="AMB53" s="27"/>
      <c r="AMC53" s="27"/>
      <c r="AMD53" s="27"/>
      <c r="AME53" s="27"/>
      <c r="AMF53" s="27"/>
      <c r="AMG53" s="27"/>
      <c r="AMH53" s="27"/>
      <c r="AMI53" s="27"/>
      <c r="AMJ53" s="27"/>
      <c r="AMK53" s="27"/>
      <c r="AML53" s="27"/>
      <c r="AMM53" s="27"/>
      <c r="AMN53" s="27"/>
      <c r="AMO53" s="27"/>
    </row>
    <row r="54" spans="1:1029" ht="15.75" x14ac:dyDescent="0.25">
      <c r="A54" s="31" t="str">
        <f>IF(B12="Deutsch","Rolladen",IF(B12="English","shutters"))</f>
        <v>Rolladen</v>
      </c>
      <c r="B54" s="41" t="str">
        <f>IF(D20="Ja",B18*1.5/100,IF(D20="Yes",B18*1.5/100,IF(D20="Nein","",IF(D20="No",""))))</f>
        <v/>
      </c>
      <c r="C54" s="18"/>
      <c r="D54" s="41" t="str">
        <f>IF(D20="Ja",B54*75/100,IF(D20="Yes",B54*75/100,IF(D20="Nein","",IF(D20="No",""))))</f>
        <v/>
      </c>
      <c r="E54" s="18"/>
      <c r="F54" s="41" t="str">
        <f>IF(D20="Ja",B54*25/100,IF(D20="Yes",B54*25/100,IF(D20="Nein","",IF(D20="No",""))))</f>
        <v/>
      </c>
      <c r="G54" s="18"/>
      <c r="H54" s="41"/>
      <c r="I54" s="18"/>
      <c r="J54" s="42"/>
      <c r="K54" s="42"/>
      <c r="L54" s="19"/>
      <c r="M54" s="4"/>
      <c r="N54" s="4"/>
    </row>
    <row r="55" spans="1:1029" s="54" customFormat="1" ht="8.25" customHeight="1" x14ac:dyDescent="0.25">
      <c r="A55" s="31"/>
      <c r="B55" s="18"/>
      <c r="C55" s="18"/>
      <c r="D55" s="53"/>
      <c r="E55" s="18"/>
      <c r="F55" s="53"/>
      <c r="G55" s="18"/>
      <c r="H55" s="18"/>
      <c r="I55" s="18"/>
      <c r="J55" s="19"/>
      <c r="K55" s="19"/>
      <c r="L55" s="1"/>
      <c r="M55" s="3"/>
      <c r="N55" s="3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V55" s="27"/>
      <c r="HW55" s="27"/>
      <c r="HX55" s="27"/>
      <c r="HY55" s="27"/>
      <c r="HZ55" s="27"/>
      <c r="IA55" s="27"/>
      <c r="IB55" s="27"/>
      <c r="IC55" s="27"/>
      <c r="ID55" s="27"/>
      <c r="IE55" s="27"/>
      <c r="IF55" s="27"/>
      <c r="IG55" s="27"/>
      <c r="IH55" s="27"/>
      <c r="II55" s="27"/>
      <c r="IJ55" s="27"/>
      <c r="IK55" s="27"/>
      <c r="IL55" s="27"/>
      <c r="IM55" s="27"/>
      <c r="IN55" s="27"/>
      <c r="IO55" s="27"/>
      <c r="IP55" s="27"/>
      <c r="IQ55" s="27"/>
      <c r="IR55" s="27"/>
      <c r="IS55" s="27"/>
      <c r="IT55" s="27"/>
      <c r="IU55" s="27"/>
      <c r="IV55" s="27"/>
      <c r="IW55" s="27"/>
      <c r="IX55" s="27"/>
      <c r="IY55" s="27"/>
      <c r="IZ55" s="27"/>
      <c r="JA55" s="27"/>
      <c r="JB55" s="27"/>
      <c r="JC55" s="27"/>
      <c r="JD55" s="27"/>
      <c r="JE55" s="27"/>
      <c r="JF55" s="27"/>
      <c r="JG55" s="27"/>
      <c r="JH55" s="27"/>
      <c r="JI55" s="27"/>
      <c r="JJ55" s="27"/>
      <c r="JK55" s="27"/>
      <c r="JL55" s="27"/>
      <c r="JM55" s="27"/>
      <c r="JN55" s="27"/>
      <c r="JO55" s="27"/>
      <c r="JP55" s="27"/>
      <c r="JQ55" s="27"/>
      <c r="JR55" s="27"/>
      <c r="JS55" s="27"/>
      <c r="JT55" s="27"/>
      <c r="JU55" s="27"/>
      <c r="JV55" s="27"/>
      <c r="JW55" s="27"/>
      <c r="JX55" s="27"/>
      <c r="JY55" s="27"/>
      <c r="JZ55" s="27"/>
      <c r="KA55" s="27"/>
      <c r="KB55" s="27"/>
      <c r="KC55" s="27"/>
      <c r="KD55" s="27"/>
      <c r="KE55" s="27"/>
      <c r="KF55" s="27"/>
      <c r="KG55" s="27"/>
      <c r="KH55" s="27"/>
      <c r="KI55" s="27"/>
      <c r="KJ55" s="27"/>
      <c r="KK55" s="27"/>
      <c r="KL55" s="27"/>
      <c r="KM55" s="27"/>
      <c r="KN55" s="27"/>
      <c r="KO55" s="27"/>
      <c r="KP55" s="27"/>
      <c r="KQ55" s="27"/>
      <c r="KR55" s="27"/>
      <c r="KS55" s="27"/>
      <c r="KT55" s="27"/>
      <c r="KU55" s="27"/>
      <c r="KV55" s="27"/>
      <c r="KW55" s="27"/>
      <c r="KX55" s="27"/>
      <c r="KY55" s="27"/>
      <c r="KZ55" s="27"/>
      <c r="LA55" s="27"/>
      <c r="LB55" s="27"/>
      <c r="LC55" s="27"/>
      <c r="LD55" s="27"/>
      <c r="LE55" s="27"/>
      <c r="LF55" s="27"/>
      <c r="LG55" s="27"/>
      <c r="LH55" s="27"/>
      <c r="LI55" s="27"/>
      <c r="LJ55" s="27"/>
      <c r="LK55" s="27"/>
      <c r="LL55" s="27"/>
      <c r="LM55" s="27"/>
      <c r="LN55" s="27"/>
      <c r="LO55" s="27"/>
      <c r="LP55" s="27"/>
      <c r="LQ55" s="27"/>
      <c r="LR55" s="27"/>
      <c r="LS55" s="27"/>
      <c r="LT55" s="27"/>
      <c r="LU55" s="27"/>
      <c r="LV55" s="27"/>
      <c r="LW55" s="27"/>
      <c r="LX55" s="27"/>
      <c r="LY55" s="27"/>
      <c r="LZ55" s="27"/>
      <c r="MA55" s="27"/>
      <c r="MB55" s="27"/>
      <c r="MC55" s="27"/>
      <c r="MD55" s="27"/>
      <c r="ME55" s="27"/>
      <c r="MF55" s="27"/>
      <c r="MG55" s="27"/>
      <c r="MH55" s="27"/>
      <c r="MI55" s="27"/>
      <c r="MJ55" s="27"/>
      <c r="MK55" s="27"/>
      <c r="ML55" s="27"/>
      <c r="MM55" s="27"/>
      <c r="MN55" s="27"/>
      <c r="MO55" s="27"/>
      <c r="MP55" s="27"/>
      <c r="MQ55" s="27"/>
      <c r="MR55" s="27"/>
      <c r="MS55" s="27"/>
      <c r="MT55" s="27"/>
      <c r="MU55" s="27"/>
      <c r="MV55" s="27"/>
      <c r="MW55" s="27"/>
      <c r="MX55" s="27"/>
      <c r="MY55" s="27"/>
      <c r="MZ55" s="27"/>
      <c r="NA55" s="27"/>
      <c r="NB55" s="27"/>
      <c r="NC55" s="27"/>
      <c r="ND55" s="27"/>
      <c r="NE55" s="27"/>
      <c r="NF55" s="27"/>
      <c r="NG55" s="27"/>
      <c r="NH55" s="27"/>
      <c r="NI55" s="27"/>
      <c r="NJ55" s="27"/>
      <c r="NK55" s="27"/>
      <c r="NL55" s="27"/>
      <c r="NM55" s="27"/>
      <c r="NN55" s="27"/>
      <c r="NO55" s="27"/>
      <c r="NP55" s="27"/>
      <c r="NQ55" s="27"/>
      <c r="NR55" s="27"/>
      <c r="NS55" s="27"/>
      <c r="NT55" s="27"/>
      <c r="NU55" s="27"/>
      <c r="NV55" s="27"/>
      <c r="NW55" s="27"/>
      <c r="NX55" s="27"/>
      <c r="NY55" s="27"/>
      <c r="NZ55" s="27"/>
      <c r="OA55" s="27"/>
      <c r="OB55" s="27"/>
      <c r="OC55" s="27"/>
      <c r="OD55" s="27"/>
      <c r="OE55" s="27"/>
      <c r="OF55" s="27"/>
      <c r="OG55" s="27"/>
      <c r="OH55" s="27"/>
      <c r="OI55" s="27"/>
      <c r="OJ55" s="27"/>
      <c r="OK55" s="27"/>
      <c r="OL55" s="27"/>
      <c r="OM55" s="27"/>
      <c r="ON55" s="27"/>
      <c r="OO55" s="27"/>
      <c r="OP55" s="27"/>
      <c r="OQ55" s="27"/>
      <c r="OR55" s="27"/>
      <c r="OS55" s="27"/>
      <c r="OT55" s="27"/>
      <c r="OU55" s="27"/>
      <c r="OV55" s="27"/>
      <c r="OW55" s="27"/>
      <c r="OX55" s="27"/>
      <c r="OY55" s="27"/>
      <c r="OZ55" s="27"/>
      <c r="PA55" s="27"/>
      <c r="PB55" s="27"/>
      <c r="PC55" s="27"/>
      <c r="PD55" s="27"/>
      <c r="PE55" s="27"/>
      <c r="PF55" s="27"/>
      <c r="PG55" s="27"/>
      <c r="PH55" s="27"/>
      <c r="PI55" s="27"/>
      <c r="PJ55" s="27"/>
      <c r="PK55" s="27"/>
      <c r="PL55" s="27"/>
      <c r="PM55" s="27"/>
      <c r="PN55" s="27"/>
      <c r="PO55" s="27"/>
      <c r="PP55" s="27"/>
      <c r="PQ55" s="27"/>
      <c r="PR55" s="27"/>
      <c r="PS55" s="27"/>
      <c r="PT55" s="27"/>
      <c r="PU55" s="27"/>
      <c r="PV55" s="27"/>
      <c r="PW55" s="27"/>
      <c r="PX55" s="27"/>
      <c r="PY55" s="27"/>
      <c r="PZ55" s="27"/>
      <c r="QA55" s="27"/>
      <c r="QB55" s="27"/>
      <c r="QC55" s="27"/>
      <c r="QD55" s="27"/>
      <c r="QE55" s="27"/>
      <c r="QF55" s="27"/>
      <c r="QG55" s="27"/>
      <c r="QH55" s="27"/>
      <c r="QI55" s="27"/>
      <c r="QJ55" s="27"/>
      <c r="QK55" s="27"/>
      <c r="QL55" s="27"/>
      <c r="QM55" s="27"/>
      <c r="QN55" s="27"/>
      <c r="QO55" s="27"/>
      <c r="QP55" s="27"/>
      <c r="QQ55" s="27"/>
      <c r="QR55" s="27"/>
      <c r="QS55" s="27"/>
      <c r="QT55" s="27"/>
      <c r="QU55" s="27"/>
      <c r="QV55" s="27"/>
      <c r="QW55" s="27"/>
      <c r="QX55" s="27"/>
      <c r="QY55" s="27"/>
      <c r="QZ55" s="27"/>
      <c r="RA55" s="27"/>
      <c r="RB55" s="27"/>
      <c r="RC55" s="27"/>
      <c r="RD55" s="27"/>
      <c r="RE55" s="27"/>
      <c r="RF55" s="27"/>
      <c r="RG55" s="27"/>
      <c r="RH55" s="27"/>
      <c r="RI55" s="27"/>
      <c r="RJ55" s="27"/>
      <c r="RK55" s="27"/>
      <c r="RL55" s="27"/>
      <c r="RM55" s="27"/>
      <c r="RN55" s="27"/>
      <c r="RO55" s="27"/>
      <c r="RP55" s="27"/>
      <c r="RQ55" s="27"/>
      <c r="RR55" s="27"/>
      <c r="RS55" s="27"/>
      <c r="RT55" s="27"/>
      <c r="RU55" s="27"/>
      <c r="RV55" s="27"/>
      <c r="RW55" s="27"/>
      <c r="RX55" s="27"/>
      <c r="RY55" s="27"/>
      <c r="RZ55" s="27"/>
      <c r="SA55" s="27"/>
      <c r="SB55" s="27"/>
      <c r="SC55" s="27"/>
      <c r="SD55" s="27"/>
      <c r="SE55" s="27"/>
      <c r="SF55" s="27"/>
      <c r="SG55" s="27"/>
      <c r="SH55" s="27"/>
      <c r="SI55" s="27"/>
      <c r="SJ55" s="27"/>
      <c r="SK55" s="27"/>
      <c r="SL55" s="27"/>
      <c r="SM55" s="27"/>
      <c r="SN55" s="27"/>
      <c r="SO55" s="27"/>
      <c r="SP55" s="27"/>
      <c r="SQ55" s="27"/>
      <c r="SR55" s="27"/>
      <c r="SS55" s="27"/>
      <c r="ST55" s="27"/>
      <c r="SU55" s="27"/>
      <c r="SV55" s="27"/>
      <c r="SW55" s="27"/>
      <c r="SX55" s="27"/>
      <c r="SY55" s="27"/>
      <c r="SZ55" s="27"/>
      <c r="TA55" s="27"/>
      <c r="TB55" s="27"/>
      <c r="TC55" s="27"/>
      <c r="TD55" s="27"/>
      <c r="TE55" s="27"/>
      <c r="TF55" s="27"/>
      <c r="TG55" s="27"/>
      <c r="TH55" s="27"/>
      <c r="TI55" s="27"/>
      <c r="TJ55" s="27"/>
      <c r="TK55" s="27"/>
      <c r="TL55" s="27"/>
      <c r="TM55" s="27"/>
      <c r="TN55" s="27"/>
      <c r="TO55" s="27"/>
      <c r="TP55" s="27"/>
      <c r="TQ55" s="27"/>
      <c r="TR55" s="27"/>
      <c r="TS55" s="27"/>
      <c r="TT55" s="27"/>
      <c r="TU55" s="27"/>
      <c r="TV55" s="27"/>
      <c r="TW55" s="27"/>
      <c r="TX55" s="27"/>
      <c r="TY55" s="27"/>
      <c r="TZ55" s="27"/>
      <c r="UA55" s="27"/>
      <c r="UB55" s="27"/>
      <c r="UC55" s="27"/>
      <c r="UD55" s="27"/>
      <c r="UE55" s="27"/>
      <c r="UF55" s="27"/>
      <c r="UG55" s="27"/>
      <c r="UH55" s="27"/>
      <c r="UI55" s="27"/>
      <c r="UJ55" s="27"/>
      <c r="UK55" s="27"/>
      <c r="UL55" s="27"/>
      <c r="UM55" s="27"/>
      <c r="UN55" s="27"/>
      <c r="UO55" s="27"/>
      <c r="UP55" s="27"/>
      <c r="UQ55" s="27"/>
      <c r="UR55" s="27"/>
      <c r="US55" s="27"/>
      <c r="UT55" s="27"/>
      <c r="UU55" s="27"/>
      <c r="UV55" s="27"/>
      <c r="UW55" s="27"/>
      <c r="UX55" s="27"/>
      <c r="UY55" s="27"/>
      <c r="UZ55" s="27"/>
      <c r="VA55" s="27"/>
      <c r="VB55" s="27"/>
      <c r="VC55" s="27"/>
      <c r="VD55" s="27"/>
      <c r="VE55" s="27"/>
      <c r="VF55" s="27"/>
      <c r="VG55" s="27"/>
      <c r="VH55" s="27"/>
      <c r="VI55" s="27"/>
      <c r="VJ55" s="27"/>
      <c r="VK55" s="27"/>
      <c r="VL55" s="27"/>
      <c r="VM55" s="27"/>
      <c r="VN55" s="27"/>
      <c r="VO55" s="27"/>
      <c r="VP55" s="27"/>
      <c r="VQ55" s="27"/>
      <c r="VR55" s="27"/>
      <c r="VS55" s="27"/>
      <c r="VT55" s="27"/>
      <c r="VU55" s="27"/>
      <c r="VV55" s="27"/>
      <c r="VW55" s="27"/>
      <c r="VX55" s="27"/>
      <c r="VY55" s="27"/>
      <c r="VZ55" s="27"/>
      <c r="WA55" s="27"/>
      <c r="WB55" s="27"/>
      <c r="WC55" s="27"/>
      <c r="WD55" s="27"/>
      <c r="WE55" s="27"/>
      <c r="WF55" s="27"/>
      <c r="WG55" s="27"/>
      <c r="WH55" s="27"/>
      <c r="WI55" s="27"/>
      <c r="WJ55" s="27"/>
      <c r="WK55" s="27"/>
      <c r="WL55" s="27"/>
      <c r="WM55" s="27"/>
      <c r="WN55" s="27"/>
      <c r="WO55" s="27"/>
      <c r="WP55" s="27"/>
      <c r="WQ55" s="27"/>
      <c r="WR55" s="27"/>
      <c r="WS55" s="27"/>
      <c r="WT55" s="27"/>
      <c r="WU55" s="27"/>
      <c r="WV55" s="27"/>
      <c r="WW55" s="27"/>
      <c r="WX55" s="27"/>
      <c r="WY55" s="27"/>
      <c r="WZ55" s="27"/>
      <c r="XA55" s="27"/>
      <c r="XB55" s="27"/>
      <c r="XC55" s="27"/>
      <c r="XD55" s="27"/>
      <c r="XE55" s="27"/>
      <c r="XF55" s="27"/>
      <c r="XG55" s="27"/>
      <c r="XH55" s="27"/>
      <c r="XI55" s="27"/>
      <c r="XJ55" s="27"/>
      <c r="XK55" s="27"/>
      <c r="XL55" s="27"/>
      <c r="XM55" s="27"/>
      <c r="XN55" s="27"/>
      <c r="XO55" s="27"/>
      <c r="XP55" s="27"/>
      <c r="XQ55" s="27"/>
      <c r="XR55" s="27"/>
      <c r="XS55" s="27"/>
      <c r="XT55" s="27"/>
      <c r="XU55" s="27"/>
      <c r="XV55" s="27"/>
      <c r="XW55" s="27"/>
      <c r="XX55" s="27"/>
      <c r="XY55" s="27"/>
      <c r="XZ55" s="27"/>
      <c r="YA55" s="27"/>
      <c r="YB55" s="27"/>
      <c r="YC55" s="27"/>
      <c r="YD55" s="27"/>
      <c r="YE55" s="27"/>
      <c r="YF55" s="27"/>
      <c r="YG55" s="27"/>
      <c r="YH55" s="27"/>
      <c r="YI55" s="27"/>
      <c r="YJ55" s="27"/>
      <c r="YK55" s="27"/>
      <c r="YL55" s="27"/>
      <c r="YM55" s="27"/>
      <c r="YN55" s="27"/>
      <c r="YO55" s="27"/>
      <c r="YP55" s="27"/>
      <c r="YQ55" s="27"/>
      <c r="YR55" s="27"/>
      <c r="YS55" s="27"/>
      <c r="YT55" s="27"/>
      <c r="YU55" s="27"/>
      <c r="YV55" s="27"/>
      <c r="YW55" s="27"/>
      <c r="YX55" s="27"/>
      <c r="YY55" s="27"/>
      <c r="YZ55" s="27"/>
      <c r="ZA55" s="27"/>
      <c r="ZB55" s="27"/>
      <c r="ZC55" s="27"/>
      <c r="ZD55" s="27"/>
      <c r="ZE55" s="27"/>
      <c r="ZF55" s="27"/>
      <c r="ZG55" s="27"/>
      <c r="ZH55" s="27"/>
      <c r="ZI55" s="27"/>
      <c r="ZJ55" s="27"/>
      <c r="ZK55" s="27"/>
      <c r="ZL55" s="27"/>
      <c r="ZM55" s="27"/>
      <c r="ZN55" s="27"/>
      <c r="ZO55" s="27"/>
      <c r="ZP55" s="27"/>
      <c r="ZQ55" s="27"/>
      <c r="ZR55" s="27"/>
      <c r="ZS55" s="27"/>
      <c r="ZT55" s="27"/>
      <c r="ZU55" s="27"/>
      <c r="ZV55" s="27"/>
      <c r="ZW55" s="27"/>
      <c r="ZX55" s="27"/>
      <c r="ZY55" s="27"/>
      <c r="ZZ55" s="27"/>
      <c r="AAA55" s="27"/>
      <c r="AAB55" s="27"/>
      <c r="AAC55" s="27"/>
      <c r="AAD55" s="27"/>
      <c r="AAE55" s="27"/>
      <c r="AAF55" s="27"/>
      <c r="AAG55" s="27"/>
      <c r="AAH55" s="27"/>
      <c r="AAI55" s="27"/>
      <c r="AAJ55" s="27"/>
      <c r="AAK55" s="27"/>
      <c r="AAL55" s="27"/>
      <c r="AAM55" s="27"/>
      <c r="AAN55" s="27"/>
      <c r="AAO55" s="27"/>
      <c r="AAP55" s="27"/>
      <c r="AAQ55" s="27"/>
      <c r="AAR55" s="27"/>
      <c r="AAS55" s="27"/>
      <c r="AAT55" s="27"/>
      <c r="AAU55" s="27"/>
      <c r="AAV55" s="27"/>
      <c r="AAW55" s="27"/>
      <c r="AAX55" s="27"/>
      <c r="AAY55" s="27"/>
      <c r="AAZ55" s="27"/>
      <c r="ABA55" s="27"/>
      <c r="ABB55" s="27"/>
      <c r="ABC55" s="27"/>
      <c r="ABD55" s="27"/>
      <c r="ABE55" s="27"/>
      <c r="ABF55" s="27"/>
      <c r="ABG55" s="27"/>
      <c r="ABH55" s="27"/>
      <c r="ABI55" s="27"/>
      <c r="ABJ55" s="27"/>
      <c r="ABK55" s="27"/>
      <c r="ABL55" s="27"/>
      <c r="ABM55" s="27"/>
      <c r="ABN55" s="27"/>
      <c r="ABO55" s="27"/>
      <c r="ABP55" s="27"/>
      <c r="ABQ55" s="27"/>
      <c r="ABR55" s="27"/>
      <c r="ABS55" s="27"/>
      <c r="ABT55" s="27"/>
      <c r="ABU55" s="27"/>
      <c r="ABV55" s="27"/>
      <c r="ABW55" s="27"/>
      <c r="ABX55" s="27"/>
      <c r="ABY55" s="27"/>
      <c r="ABZ55" s="27"/>
      <c r="ACA55" s="27"/>
      <c r="ACB55" s="27"/>
      <c r="ACC55" s="27"/>
      <c r="ACD55" s="27"/>
      <c r="ACE55" s="27"/>
      <c r="ACF55" s="27"/>
      <c r="ACG55" s="27"/>
      <c r="ACH55" s="27"/>
      <c r="ACI55" s="27"/>
      <c r="ACJ55" s="27"/>
      <c r="ACK55" s="27"/>
      <c r="ACL55" s="27"/>
      <c r="ACM55" s="27"/>
      <c r="ACN55" s="27"/>
      <c r="ACO55" s="27"/>
      <c r="ACP55" s="27"/>
      <c r="ACQ55" s="27"/>
      <c r="ACR55" s="27"/>
      <c r="ACS55" s="27"/>
      <c r="ACT55" s="27"/>
      <c r="ACU55" s="27"/>
      <c r="ACV55" s="27"/>
      <c r="ACW55" s="27"/>
      <c r="ACX55" s="27"/>
      <c r="ACY55" s="27"/>
      <c r="ACZ55" s="27"/>
      <c r="ADA55" s="27"/>
      <c r="ADB55" s="27"/>
      <c r="ADC55" s="27"/>
      <c r="ADD55" s="27"/>
      <c r="ADE55" s="27"/>
      <c r="ADF55" s="27"/>
      <c r="ADG55" s="27"/>
      <c r="ADH55" s="27"/>
      <c r="ADI55" s="27"/>
      <c r="ADJ55" s="27"/>
      <c r="ADK55" s="27"/>
      <c r="ADL55" s="27"/>
      <c r="ADM55" s="27"/>
      <c r="ADN55" s="27"/>
      <c r="ADO55" s="27"/>
      <c r="ADP55" s="27"/>
      <c r="ADQ55" s="27"/>
      <c r="ADR55" s="27"/>
      <c r="ADS55" s="27"/>
      <c r="ADT55" s="27"/>
      <c r="ADU55" s="27"/>
      <c r="ADV55" s="27"/>
      <c r="ADW55" s="27"/>
      <c r="ADX55" s="27"/>
      <c r="ADY55" s="27"/>
      <c r="ADZ55" s="27"/>
      <c r="AEA55" s="27"/>
      <c r="AEB55" s="27"/>
      <c r="AEC55" s="27"/>
      <c r="AED55" s="27"/>
      <c r="AEE55" s="27"/>
      <c r="AEF55" s="27"/>
      <c r="AEG55" s="27"/>
      <c r="AEH55" s="27"/>
      <c r="AEI55" s="27"/>
      <c r="AEJ55" s="27"/>
      <c r="AEK55" s="27"/>
      <c r="AEL55" s="27"/>
      <c r="AEM55" s="27"/>
      <c r="AEN55" s="27"/>
      <c r="AEO55" s="27"/>
      <c r="AEP55" s="27"/>
      <c r="AEQ55" s="27"/>
      <c r="AER55" s="27"/>
      <c r="AES55" s="27"/>
      <c r="AET55" s="27"/>
      <c r="AEU55" s="27"/>
      <c r="AEV55" s="27"/>
      <c r="AEW55" s="27"/>
      <c r="AEX55" s="27"/>
      <c r="AEY55" s="27"/>
      <c r="AEZ55" s="27"/>
      <c r="AFA55" s="27"/>
      <c r="AFB55" s="27"/>
      <c r="AFC55" s="27"/>
      <c r="AFD55" s="27"/>
      <c r="AFE55" s="27"/>
      <c r="AFF55" s="27"/>
      <c r="AFG55" s="27"/>
      <c r="AFH55" s="27"/>
      <c r="AFI55" s="27"/>
      <c r="AFJ55" s="27"/>
      <c r="AFK55" s="27"/>
      <c r="AFL55" s="27"/>
      <c r="AFM55" s="27"/>
      <c r="AFN55" s="27"/>
      <c r="AFO55" s="27"/>
      <c r="AFP55" s="27"/>
      <c r="AFQ55" s="27"/>
      <c r="AFR55" s="27"/>
      <c r="AFS55" s="27"/>
      <c r="AFT55" s="27"/>
      <c r="AFU55" s="27"/>
      <c r="AFV55" s="27"/>
      <c r="AFW55" s="27"/>
      <c r="AFX55" s="27"/>
      <c r="AFY55" s="27"/>
      <c r="AFZ55" s="27"/>
      <c r="AGA55" s="27"/>
      <c r="AGB55" s="27"/>
      <c r="AGC55" s="27"/>
      <c r="AGD55" s="27"/>
      <c r="AGE55" s="27"/>
      <c r="AGF55" s="27"/>
      <c r="AGG55" s="27"/>
      <c r="AGH55" s="27"/>
      <c r="AGI55" s="27"/>
      <c r="AGJ55" s="27"/>
      <c r="AGK55" s="27"/>
      <c r="AGL55" s="27"/>
      <c r="AGM55" s="27"/>
      <c r="AGN55" s="27"/>
      <c r="AGO55" s="27"/>
      <c r="AGP55" s="27"/>
      <c r="AGQ55" s="27"/>
      <c r="AGR55" s="27"/>
      <c r="AGS55" s="27"/>
      <c r="AGT55" s="27"/>
      <c r="AGU55" s="27"/>
      <c r="AGV55" s="27"/>
      <c r="AGW55" s="27"/>
      <c r="AGX55" s="27"/>
      <c r="AGY55" s="27"/>
      <c r="AGZ55" s="27"/>
      <c r="AHA55" s="27"/>
      <c r="AHB55" s="27"/>
      <c r="AHC55" s="27"/>
      <c r="AHD55" s="27"/>
      <c r="AHE55" s="27"/>
      <c r="AHF55" s="27"/>
      <c r="AHG55" s="27"/>
      <c r="AHH55" s="27"/>
      <c r="AHI55" s="27"/>
      <c r="AHJ55" s="27"/>
      <c r="AHK55" s="27"/>
      <c r="AHL55" s="27"/>
      <c r="AHM55" s="27"/>
      <c r="AHN55" s="27"/>
      <c r="AHO55" s="27"/>
      <c r="AHP55" s="27"/>
      <c r="AHQ55" s="27"/>
      <c r="AHR55" s="27"/>
      <c r="AHS55" s="27"/>
      <c r="AHT55" s="27"/>
      <c r="AHU55" s="27"/>
      <c r="AHV55" s="27"/>
      <c r="AHW55" s="27"/>
      <c r="AHX55" s="27"/>
      <c r="AHY55" s="27"/>
      <c r="AHZ55" s="27"/>
      <c r="AIA55" s="27"/>
      <c r="AIB55" s="27"/>
      <c r="AIC55" s="27"/>
      <c r="AID55" s="27"/>
      <c r="AIE55" s="27"/>
      <c r="AIF55" s="27"/>
      <c r="AIG55" s="27"/>
      <c r="AIH55" s="27"/>
      <c r="AII55" s="27"/>
      <c r="AIJ55" s="27"/>
      <c r="AIK55" s="27"/>
      <c r="AIL55" s="27"/>
      <c r="AIM55" s="27"/>
      <c r="AIN55" s="27"/>
      <c r="AIO55" s="27"/>
      <c r="AIP55" s="27"/>
      <c r="AIQ55" s="27"/>
      <c r="AIR55" s="27"/>
      <c r="AIS55" s="27"/>
      <c r="AIT55" s="27"/>
      <c r="AIU55" s="27"/>
      <c r="AIV55" s="27"/>
      <c r="AIW55" s="27"/>
      <c r="AIX55" s="27"/>
      <c r="AIY55" s="27"/>
      <c r="AIZ55" s="27"/>
      <c r="AJA55" s="27"/>
      <c r="AJB55" s="27"/>
      <c r="AJC55" s="27"/>
      <c r="AJD55" s="27"/>
      <c r="AJE55" s="27"/>
      <c r="AJF55" s="27"/>
      <c r="AJG55" s="27"/>
      <c r="AJH55" s="27"/>
      <c r="AJI55" s="27"/>
      <c r="AJJ55" s="27"/>
      <c r="AJK55" s="27"/>
      <c r="AJL55" s="27"/>
      <c r="AJM55" s="27"/>
      <c r="AJN55" s="27"/>
      <c r="AJO55" s="27"/>
      <c r="AJP55" s="27"/>
      <c r="AJQ55" s="27"/>
      <c r="AJR55" s="27"/>
      <c r="AJS55" s="27"/>
      <c r="AJT55" s="27"/>
      <c r="AJU55" s="27"/>
      <c r="AJV55" s="27"/>
      <c r="AJW55" s="27"/>
      <c r="AJX55" s="27"/>
      <c r="AJY55" s="27"/>
      <c r="AJZ55" s="27"/>
      <c r="AKA55" s="27"/>
      <c r="AKB55" s="27"/>
      <c r="AKC55" s="27"/>
      <c r="AKD55" s="27"/>
      <c r="AKE55" s="27"/>
      <c r="AKF55" s="27"/>
      <c r="AKG55" s="27"/>
      <c r="AKH55" s="27"/>
      <c r="AKI55" s="27"/>
      <c r="AKJ55" s="27"/>
      <c r="AKK55" s="27"/>
      <c r="AKL55" s="27"/>
      <c r="AKM55" s="27"/>
      <c r="AKN55" s="27"/>
      <c r="AKO55" s="27"/>
      <c r="AKP55" s="27"/>
      <c r="AKQ55" s="27"/>
      <c r="AKR55" s="27"/>
      <c r="AKS55" s="27"/>
      <c r="AKT55" s="27"/>
      <c r="AKU55" s="27"/>
      <c r="AKV55" s="27"/>
      <c r="AKW55" s="27"/>
      <c r="AKX55" s="27"/>
      <c r="AKY55" s="27"/>
      <c r="AKZ55" s="27"/>
      <c r="ALA55" s="27"/>
      <c r="ALB55" s="27"/>
      <c r="ALC55" s="27"/>
      <c r="ALD55" s="27"/>
      <c r="ALE55" s="27"/>
      <c r="ALF55" s="27"/>
      <c r="ALG55" s="27"/>
      <c r="ALH55" s="27"/>
      <c r="ALI55" s="27"/>
      <c r="ALJ55" s="27"/>
      <c r="ALK55" s="27"/>
      <c r="ALL55" s="27"/>
      <c r="ALM55" s="27"/>
      <c r="ALN55" s="27"/>
      <c r="ALO55" s="27"/>
      <c r="ALP55" s="27"/>
      <c r="ALQ55" s="27"/>
      <c r="ALR55" s="27"/>
      <c r="ALS55" s="27"/>
      <c r="ALT55" s="27"/>
      <c r="ALU55" s="27"/>
      <c r="ALV55" s="27"/>
      <c r="ALW55" s="27"/>
      <c r="ALX55" s="27"/>
      <c r="ALY55" s="27"/>
      <c r="ALZ55" s="27"/>
      <c r="AMA55" s="27"/>
      <c r="AMB55" s="27"/>
      <c r="AMC55" s="27"/>
      <c r="AMD55" s="27"/>
      <c r="AME55" s="27"/>
      <c r="AMF55" s="27"/>
      <c r="AMG55" s="27"/>
      <c r="AMH55" s="27"/>
      <c r="AMI55" s="27"/>
      <c r="AMJ55" s="27"/>
      <c r="AMK55" s="27"/>
      <c r="AML55" s="27"/>
      <c r="AMM55" s="27"/>
      <c r="AMN55" s="27"/>
      <c r="AMO55" s="27"/>
    </row>
    <row r="56" spans="1:1029" ht="15.75" x14ac:dyDescent="0.25">
      <c r="A56" s="31" t="str">
        <f>IF(B12="Deutsch","Maler",IF(B12="English","painting / walls"))</f>
        <v>Maler</v>
      </c>
      <c r="B56" s="41" t="str">
        <f>IF(D20="Ja",B18*3.5/100,IF(D20="Yes",B18*3.5/100,IF(D20="Nein","",IF(D20="No",""))))</f>
        <v/>
      </c>
      <c r="C56" s="18"/>
      <c r="D56" s="41" t="str">
        <f>IF(D20="Ja",B56*25/100,IF(D20="Yes",B56*25/100,IF(D20="Nein","",IF(D20="No",""))))</f>
        <v/>
      </c>
      <c r="E56" s="18"/>
      <c r="F56" s="41" t="str">
        <f>IF(D20="Ja",B56*75/100,IF(D20="Yes",B56*75/100,IF(D20="Nein","",IF(D20="No",""))))</f>
        <v/>
      </c>
      <c r="G56" s="18"/>
      <c r="H56" s="41"/>
      <c r="I56" s="18"/>
      <c r="J56" s="42"/>
      <c r="K56" s="42"/>
      <c r="L56" s="19"/>
      <c r="M56" s="4"/>
      <c r="N56" s="4"/>
    </row>
    <row r="57" spans="1:1029" s="54" customFormat="1" ht="8.25" customHeight="1" x14ac:dyDescent="0.25">
      <c r="A57" s="31"/>
      <c r="B57" s="18"/>
      <c r="C57" s="18"/>
      <c r="D57" s="53"/>
      <c r="E57" s="18"/>
      <c r="F57" s="53"/>
      <c r="G57" s="18"/>
      <c r="H57" s="18"/>
      <c r="I57" s="18"/>
      <c r="J57" s="19"/>
      <c r="K57" s="19"/>
      <c r="L57" s="1"/>
      <c r="M57" s="3"/>
      <c r="N57" s="3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27"/>
      <c r="FF57" s="27"/>
      <c r="FG57" s="27"/>
      <c r="FH57" s="27"/>
      <c r="FI57" s="27"/>
      <c r="FJ57" s="27"/>
      <c r="FK57" s="27"/>
      <c r="FL57" s="27"/>
      <c r="FM57" s="27"/>
      <c r="FN57" s="27"/>
      <c r="FO57" s="27"/>
      <c r="FP57" s="27"/>
      <c r="FQ57" s="27"/>
      <c r="FR57" s="27"/>
      <c r="FS57" s="27"/>
      <c r="FT57" s="27"/>
      <c r="FU57" s="27"/>
      <c r="FV57" s="27"/>
      <c r="FW57" s="27"/>
      <c r="FX57" s="27"/>
      <c r="FY57" s="27"/>
      <c r="FZ57" s="27"/>
      <c r="GA57" s="27"/>
      <c r="GB57" s="27"/>
      <c r="GC57" s="27"/>
      <c r="GD57" s="27"/>
      <c r="GE57" s="27"/>
      <c r="GF57" s="27"/>
      <c r="GG57" s="27"/>
      <c r="GH57" s="27"/>
      <c r="GI57" s="27"/>
      <c r="GJ57" s="27"/>
      <c r="GK57" s="27"/>
      <c r="GL57" s="27"/>
      <c r="GM57" s="27"/>
      <c r="GN57" s="27"/>
      <c r="GO57" s="27"/>
      <c r="GP57" s="27"/>
      <c r="GQ57" s="27"/>
      <c r="GR57" s="27"/>
      <c r="GS57" s="27"/>
      <c r="GT57" s="27"/>
      <c r="GU57" s="27"/>
      <c r="GV57" s="27"/>
      <c r="GW57" s="27"/>
      <c r="GX57" s="27"/>
      <c r="GY57" s="27"/>
      <c r="GZ57" s="27"/>
      <c r="HA57" s="27"/>
      <c r="HB57" s="27"/>
      <c r="HC57" s="27"/>
      <c r="HD57" s="27"/>
      <c r="HE57" s="27"/>
      <c r="HF57" s="27"/>
      <c r="HG57" s="27"/>
      <c r="HH57" s="27"/>
      <c r="HI57" s="27"/>
      <c r="HJ57" s="27"/>
      <c r="HK57" s="27"/>
      <c r="HL57" s="27"/>
      <c r="HM57" s="27"/>
      <c r="HN57" s="27"/>
      <c r="HO57" s="27"/>
      <c r="HP57" s="27"/>
      <c r="HQ57" s="27"/>
      <c r="HR57" s="27"/>
      <c r="HS57" s="27"/>
      <c r="HT57" s="27"/>
      <c r="HU57" s="27"/>
      <c r="HV57" s="27"/>
      <c r="HW57" s="27"/>
      <c r="HX57" s="27"/>
      <c r="HY57" s="27"/>
      <c r="HZ57" s="27"/>
      <c r="IA57" s="27"/>
      <c r="IB57" s="27"/>
      <c r="IC57" s="27"/>
      <c r="ID57" s="27"/>
      <c r="IE57" s="27"/>
      <c r="IF57" s="27"/>
      <c r="IG57" s="27"/>
      <c r="IH57" s="27"/>
      <c r="II57" s="27"/>
      <c r="IJ57" s="27"/>
      <c r="IK57" s="27"/>
      <c r="IL57" s="27"/>
      <c r="IM57" s="27"/>
      <c r="IN57" s="27"/>
      <c r="IO57" s="27"/>
      <c r="IP57" s="27"/>
      <c r="IQ57" s="27"/>
      <c r="IR57" s="27"/>
      <c r="IS57" s="27"/>
      <c r="IT57" s="27"/>
      <c r="IU57" s="27"/>
      <c r="IV57" s="27"/>
      <c r="IW57" s="27"/>
      <c r="IX57" s="27"/>
      <c r="IY57" s="27"/>
      <c r="IZ57" s="27"/>
      <c r="JA57" s="27"/>
      <c r="JB57" s="27"/>
      <c r="JC57" s="27"/>
      <c r="JD57" s="27"/>
      <c r="JE57" s="27"/>
      <c r="JF57" s="27"/>
      <c r="JG57" s="27"/>
      <c r="JH57" s="27"/>
      <c r="JI57" s="27"/>
      <c r="JJ57" s="27"/>
      <c r="JK57" s="27"/>
      <c r="JL57" s="27"/>
      <c r="JM57" s="27"/>
      <c r="JN57" s="27"/>
      <c r="JO57" s="27"/>
      <c r="JP57" s="27"/>
      <c r="JQ57" s="27"/>
      <c r="JR57" s="27"/>
      <c r="JS57" s="27"/>
      <c r="JT57" s="27"/>
      <c r="JU57" s="27"/>
      <c r="JV57" s="27"/>
      <c r="JW57" s="27"/>
      <c r="JX57" s="27"/>
      <c r="JY57" s="27"/>
      <c r="JZ57" s="27"/>
      <c r="KA57" s="27"/>
      <c r="KB57" s="27"/>
      <c r="KC57" s="27"/>
      <c r="KD57" s="27"/>
      <c r="KE57" s="27"/>
      <c r="KF57" s="27"/>
      <c r="KG57" s="27"/>
      <c r="KH57" s="27"/>
      <c r="KI57" s="27"/>
      <c r="KJ57" s="27"/>
      <c r="KK57" s="27"/>
      <c r="KL57" s="27"/>
      <c r="KM57" s="27"/>
      <c r="KN57" s="27"/>
      <c r="KO57" s="27"/>
      <c r="KP57" s="27"/>
      <c r="KQ57" s="27"/>
      <c r="KR57" s="27"/>
      <c r="KS57" s="27"/>
      <c r="KT57" s="27"/>
      <c r="KU57" s="27"/>
      <c r="KV57" s="27"/>
      <c r="KW57" s="27"/>
      <c r="KX57" s="27"/>
      <c r="KY57" s="27"/>
      <c r="KZ57" s="27"/>
      <c r="LA57" s="27"/>
      <c r="LB57" s="27"/>
      <c r="LC57" s="27"/>
      <c r="LD57" s="27"/>
      <c r="LE57" s="27"/>
      <c r="LF57" s="27"/>
      <c r="LG57" s="27"/>
      <c r="LH57" s="27"/>
      <c r="LI57" s="27"/>
      <c r="LJ57" s="27"/>
      <c r="LK57" s="27"/>
      <c r="LL57" s="27"/>
      <c r="LM57" s="27"/>
      <c r="LN57" s="27"/>
      <c r="LO57" s="27"/>
      <c r="LP57" s="27"/>
      <c r="LQ57" s="27"/>
      <c r="LR57" s="27"/>
      <c r="LS57" s="27"/>
      <c r="LT57" s="27"/>
      <c r="LU57" s="27"/>
      <c r="LV57" s="27"/>
      <c r="LW57" s="27"/>
      <c r="LX57" s="27"/>
      <c r="LY57" s="27"/>
      <c r="LZ57" s="27"/>
      <c r="MA57" s="27"/>
      <c r="MB57" s="27"/>
      <c r="MC57" s="27"/>
      <c r="MD57" s="27"/>
      <c r="ME57" s="27"/>
      <c r="MF57" s="27"/>
      <c r="MG57" s="27"/>
      <c r="MH57" s="27"/>
      <c r="MI57" s="27"/>
      <c r="MJ57" s="27"/>
      <c r="MK57" s="27"/>
      <c r="ML57" s="27"/>
      <c r="MM57" s="27"/>
      <c r="MN57" s="27"/>
      <c r="MO57" s="27"/>
      <c r="MP57" s="27"/>
      <c r="MQ57" s="27"/>
      <c r="MR57" s="27"/>
      <c r="MS57" s="27"/>
      <c r="MT57" s="27"/>
      <c r="MU57" s="27"/>
      <c r="MV57" s="27"/>
      <c r="MW57" s="27"/>
      <c r="MX57" s="27"/>
      <c r="MY57" s="27"/>
      <c r="MZ57" s="27"/>
      <c r="NA57" s="27"/>
      <c r="NB57" s="27"/>
      <c r="NC57" s="27"/>
      <c r="ND57" s="27"/>
      <c r="NE57" s="27"/>
      <c r="NF57" s="27"/>
      <c r="NG57" s="27"/>
      <c r="NH57" s="27"/>
      <c r="NI57" s="27"/>
      <c r="NJ57" s="27"/>
      <c r="NK57" s="27"/>
      <c r="NL57" s="27"/>
      <c r="NM57" s="27"/>
      <c r="NN57" s="27"/>
      <c r="NO57" s="27"/>
      <c r="NP57" s="27"/>
      <c r="NQ57" s="27"/>
      <c r="NR57" s="27"/>
      <c r="NS57" s="27"/>
      <c r="NT57" s="27"/>
      <c r="NU57" s="27"/>
      <c r="NV57" s="27"/>
      <c r="NW57" s="27"/>
      <c r="NX57" s="27"/>
      <c r="NY57" s="27"/>
      <c r="NZ57" s="27"/>
      <c r="OA57" s="27"/>
      <c r="OB57" s="27"/>
      <c r="OC57" s="27"/>
      <c r="OD57" s="27"/>
      <c r="OE57" s="27"/>
      <c r="OF57" s="27"/>
      <c r="OG57" s="27"/>
      <c r="OH57" s="27"/>
      <c r="OI57" s="27"/>
      <c r="OJ57" s="27"/>
      <c r="OK57" s="27"/>
      <c r="OL57" s="27"/>
      <c r="OM57" s="27"/>
      <c r="ON57" s="27"/>
      <c r="OO57" s="27"/>
      <c r="OP57" s="27"/>
      <c r="OQ57" s="27"/>
      <c r="OR57" s="27"/>
      <c r="OS57" s="27"/>
      <c r="OT57" s="27"/>
      <c r="OU57" s="27"/>
      <c r="OV57" s="27"/>
      <c r="OW57" s="27"/>
      <c r="OX57" s="27"/>
      <c r="OY57" s="27"/>
      <c r="OZ57" s="27"/>
      <c r="PA57" s="27"/>
      <c r="PB57" s="27"/>
      <c r="PC57" s="27"/>
      <c r="PD57" s="27"/>
      <c r="PE57" s="27"/>
      <c r="PF57" s="27"/>
      <c r="PG57" s="27"/>
      <c r="PH57" s="27"/>
      <c r="PI57" s="27"/>
      <c r="PJ57" s="27"/>
      <c r="PK57" s="27"/>
      <c r="PL57" s="27"/>
      <c r="PM57" s="27"/>
      <c r="PN57" s="27"/>
      <c r="PO57" s="27"/>
      <c r="PP57" s="27"/>
      <c r="PQ57" s="27"/>
      <c r="PR57" s="27"/>
      <c r="PS57" s="27"/>
      <c r="PT57" s="27"/>
      <c r="PU57" s="27"/>
      <c r="PV57" s="27"/>
      <c r="PW57" s="27"/>
      <c r="PX57" s="27"/>
      <c r="PY57" s="27"/>
      <c r="PZ57" s="27"/>
      <c r="QA57" s="27"/>
      <c r="QB57" s="27"/>
      <c r="QC57" s="27"/>
      <c r="QD57" s="27"/>
      <c r="QE57" s="27"/>
      <c r="QF57" s="27"/>
      <c r="QG57" s="27"/>
      <c r="QH57" s="27"/>
      <c r="QI57" s="27"/>
      <c r="QJ57" s="27"/>
      <c r="QK57" s="27"/>
      <c r="QL57" s="27"/>
      <c r="QM57" s="27"/>
      <c r="QN57" s="27"/>
      <c r="QO57" s="27"/>
      <c r="QP57" s="27"/>
      <c r="QQ57" s="27"/>
      <c r="QR57" s="27"/>
      <c r="QS57" s="27"/>
      <c r="QT57" s="27"/>
      <c r="QU57" s="27"/>
      <c r="QV57" s="27"/>
      <c r="QW57" s="27"/>
      <c r="QX57" s="27"/>
      <c r="QY57" s="27"/>
      <c r="QZ57" s="27"/>
      <c r="RA57" s="27"/>
      <c r="RB57" s="27"/>
      <c r="RC57" s="27"/>
      <c r="RD57" s="27"/>
      <c r="RE57" s="27"/>
      <c r="RF57" s="27"/>
      <c r="RG57" s="27"/>
      <c r="RH57" s="27"/>
      <c r="RI57" s="27"/>
      <c r="RJ57" s="27"/>
      <c r="RK57" s="27"/>
      <c r="RL57" s="27"/>
      <c r="RM57" s="27"/>
      <c r="RN57" s="27"/>
      <c r="RO57" s="27"/>
      <c r="RP57" s="27"/>
      <c r="RQ57" s="27"/>
      <c r="RR57" s="27"/>
      <c r="RS57" s="27"/>
      <c r="RT57" s="27"/>
      <c r="RU57" s="27"/>
      <c r="RV57" s="27"/>
      <c r="RW57" s="27"/>
      <c r="RX57" s="27"/>
      <c r="RY57" s="27"/>
      <c r="RZ57" s="27"/>
      <c r="SA57" s="27"/>
      <c r="SB57" s="27"/>
      <c r="SC57" s="27"/>
      <c r="SD57" s="27"/>
      <c r="SE57" s="27"/>
      <c r="SF57" s="27"/>
      <c r="SG57" s="27"/>
      <c r="SH57" s="27"/>
      <c r="SI57" s="27"/>
      <c r="SJ57" s="27"/>
      <c r="SK57" s="27"/>
      <c r="SL57" s="27"/>
      <c r="SM57" s="27"/>
      <c r="SN57" s="27"/>
      <c r="SO57" s="27"/>
      <c r="SP57" s="27"/>
      <c r="SQ57" s="27"/>
      <c r="SR57" s="27"/>
      <c r="SS57" s="27"/>
      <c r="ST57" s="27"/>
      <c r="SU57" s="27"/>
      <c r="SV57" s="27"/>
      <c r="SW57" s="27"/>
      <c r="SX57" s="27"/>
      <c r="SY57" s="27"/>
      <c r="SZ57" s="27"/>
      <c r="TA57" s="27"/>
      <c r="TB57" s="27"/>
      <c r="TC57" s="27"/>
      <c r="TD57" s="27"/>
      <c r="TE57" s="27"/>
      <c r="TF57" s="27"/>
      <c r="TG57" s="27"/>
      <c r="TH57" s="27"/>
      <c r="TI57" s="27"/>
      <c r="TJ57" s="27"/>
      <c r="TK57" s="27"/>
      <c r="TL57" s="27"/>
      <c r="TM57" s="27"/>
      <c r="TN57" s="27"/>
      <c r="TO57" s="27"/>
      <c r="TP57" s="27"/>
      <c r="TQ57" s="27"/>
      <c r="TR57" s="27"/>
      <c r="TS57" s="27"/>
      <c r="TT57" s="27"/>
      <c r="TU57" s="27"/>
      <c r="TV57" s="27"/>
      <c r="TW57" s="27"/>
      <c r="TX57" s="27"/>
      <c r="TY57" s="27"/>
      <c r="TZ57" s="27"/>
      <c r="UA57" s="27"/>
      <c r="UB57" s="27"/>
      <c r="UC57" s="27"/>
      <c r="UD57" s="27"/>
      <c r="UE57" s="27"/>
      <c r="UF57" s="27"/>
      <c r="UG57" s="27"/>
      <c r="UH57" s="27"/>
      <c r="UI57" s="27"/>
      <c r="UJ57" s="27"/>
      <c r="UK57" s="27"/>
      <c r="UL57" s="27"/>
      <c r="UM57" s="27"/>
      <c r="UN57" s="27"/>
      <c r="UO57" s="27"/>
      <c r="UP57" s="27"/>
      <c r="UQ57" s="27"/>
      <c r="UR57" s="27"/>
      <c r="US57" s="27"/>
      <c r="UT57" s="27"/>
      <c r="UU57" s="27"/>
      <c r="UV57" s="27"/>
      <c r="UW57" s="27"/>
      <c r="UX57" s="27"/>
      <c r="UY57" s="27"/>
      <c r="UZ57" s="27"/>
      <c r="VA57" s="27"/>
      <c r="VB57" s="27"/>
      <c r="VC57" s="27"/>
      <c r="VD57" s="27"/>
      <c r="VE57" s="27"/>
      <c r="VF57" s="27"/>
      <c r="VG57" s="27"/>
      <c r="VH57" s="27"/>
      <c r="VI57" s="27"/>
      <c r="VJ57" s="27"/>
      <c r="VK57" s="27"/>
      <c r="VL57" s="27"/>
      <c r="VM57" s="27"/>
      <c r="VN57" s="27"/>
      <c r="VO57" s="27"/>
      <c r="VP57" s="27"/>
      <c r="VQ57" s="27"/>
      <c r="VR57" s="27"/>
      <c r="VS57" s="27"/>
      <c r="VT57" s="27"/>
      <c r="VU57" s="27"/>
      <c r="VV57" s="27"/>
      <c r="VW57" s="27"/>
      <c r="VX57" s="27"/>
      <c r="VY57" s="27"/>
      <c r="VZ57" s="27"/>
      <c r="WA57" s="27"/>
      <c r="WB57" s="27"/>
      <c r="WC57" s="27"/>
      <c r="WD57" s="27"/>
      <c r="WE57" s="27"/>
      <c r="WF57" s="27"/>
      <c r="WG57" s="27"/>
      <c r="WH57" s="27"/>
      <c r="WI57" s="27"/>
      <c r="WJ57" s="27"/>
      <c r="WK57" s="27"/>
      <c r="WL57" s="27"/>
      <c r="WM57" s="27"/>
      <c r="WN57" s="27"/>
      <c r="WO57" s="27"/>
      <c r="WP57" s="27"/>
      <c r="WQ57" s="27"/>
      <c r="WR57" s="27"/>
      <c r="WS57" s="27"/>
      <c r="WT57" s="27"/>
      <c r="WU57" s="27"/>
      <c r="WV57" s="27"/>
      <c r="WW57" s="27"/>
      <c r="WX57" s="27"/>
      <c r="WY57" s="27"/>
      <c r="WZ57" s="27"/>
      <c r="XA57" s="27"/>
      <c r="XB57" s="27"/>
      <c r="XC57" s="27"/>
      <c r="XD57" s="27"/>
      <c r="XE57" s="27"/>
      <c r="XF57" s="27"/>
      <c r="XG57" s="27"/>
      <c r="XH57" s="27"/>
      <c r="XI57" s="27"/>
      <c r="XJ57" s="27"/>
      <c r="XK57" s="27"/>
      <c r="XL57" s="27"/>
      <c r="XM57" s="27"/>
      <c r="XN57" s="27"/>
      <c r="XO57" s="27"/>
      <c r="XP57" s="27"/>
      <c r="XQ57" s="27"/>
      <c r="XR57" s="27"/>
      <c r="XS57" s="27"/>
      <c r="XT57" s="27"/>
      <c r="XU57" s="27"/>
      <c r="XV57" s="27"/>
      <c r="XW57" s="27"/>
      <c r="XX57" s="27"/>
      <c r="XY57" s="27"/>
      <c r="XZ57" s="27"/>
      <c r="YA57" s="27"/>
      <c r="YB57" s="27"/>
      <c r="YC57" s="27"/>
      <c r="YD57" s="27"/>
      <c r="YE57" s="27"/>
      <c r="YF57" s="27"/>
      <c r="YG57" s="27"/>
      <c r="YH57" s="27"/>
      <c r="YI57" s="27"/>
      <c r="YJ57" s="27"/>
      <c r="YK57" s="27"/>
      <c r="YL57" s="27"/>
      <c r="YM57" s="27"/>
      <c r="YN57" s="27"/>
      <c r="YO57" s="27"/>
      <c r="YP57" s="27"/>
      <c r="YQ57" s="27"/>
      <c r="YR57" s="27"/>
      <c r="YS57" s="27"/>
      <c r="YT57" s="27"/>
      <c r="YU57" s="27"/>
      <c r="YV57" s="27"/>
      <c r="YW57" s="27"/>
      <c r="YX57" s="27"/>
      <c r="YY57" s="27"/>
      <c r="YZ57" s="27"/>
      <c r="ZA57" s="27"/>
      <c r="ZB57" s="27"/>
      <c r="ZC57" s="27"/>
      <c r="ZD57" s="27"/>
      <c r="ZE57" s="27"/>
      <c r="ZF57" s="27"/>
      <c r="ZG57" s="27"/>
      <c r="ZH57" s="27"/>
      <c r="ZI57" s="27"/>
      <c r="ZJ57" s="27"/>
      <c r="ZK57" s="27"/>
      <c r="ZL57" s="27"/>
      <c r="ZM57" s="27"/>
      <c r="ZN57" s="27"/>
      <c r="ZO57" s="27"/>
      <c r="ZP57" s="27"/>
      <c r="ZQ57" s="27"/>
      <c r="ZR57" s="27"/>
      <c r="ZS57" s="27"/>
      <c r="ZT57" s="27"/>
      <c r="ZU57" s="27"/>
      <c r="ZV57" s="27"/>
      <c r="ZW57" s="27"/>
      <c r="ZX57" s="27"/>
      <c r="ZY57" s="27"/>
      <c r="ZZ57" s="27"/>
      <c r="AAA57" s="27"/>
      <c r="AAB57" s="27"/>
      <c r="AAC57" s="27"/>
      <c r="AAD57" s="27"/>
      <c r="AAE57" s="27"/>
      <c r="AAF57" s="27"/>
      <c r="AAG57" s="27"/>
      <c r="AAH57" s="27"/>
      <c r="AAI57" s="27"/>
      <c r="AAJ57" s="27"/>
      <c r="AAK57" s="27"/>
      <c r="AAL57" s="27"/>
      <c r="AAM57" s="27"/>
      <c r="AAN57" s="27"/>
      <c r="AAO57" s="27"/>
      <c r="AAP57" s="27"/>
      <c r="AAQ57" s="27"/>
      <c r="AAR57" s="27"/>
      <c r="AAS57" s="27"/>
      <c r="AAT57" s="27"/>
      <c r="AAU57" s="27"/>
      <c r="AAV57" s="27"/>
      <c r="AAW57" s="27"/>
      <c r="AAX57" s="27"/>
      <c r="AAY57" s="27"/>
      <c r="AAZ57" s="27"/>
      <c r="ABA57" s="27"/>
      <c r="ABB57" s="27"/>
      <c r="ABC57" s="27"/>
      <c r="ABD57" s="27"/>
      <c r="ABE57" s="27"/>
      <c r="ABF57" s="27"/>
      <c r="ABG57" s="27"/>
      <c r="ABH57" s="27"/>
      <c r="ABI57" s="27"/>
      <c r="ABJ57" s="27"/>
      <c r="ABK57" s="27"/>
      <c r="ABL57" s="27"/>
      <c r="ABM57" s="27"/>
      <c r="ABN57" s="27"/>
      <c r="ABO57" s="27"/>
      <c r="ABP57" s="27"/>
      <c r="ABQ57" s="27"/>
      <c r="ABR57" s="27"/>
      <c r="ABS57" s="27"/>
      <c r="ABT57" s="27"/>
      <c r="ABU57" s="27"/>
      <c r="ABV57" s="27"/>
      <c r="ABW57" s="27"/>
      <c r="ABX57" s="27"/>
      <c r="ABY57" s="27"/>
      <c r="ABZ57" s="27"/>
      <c r="ACA57" s="27"/>
      <c r="ACB57" s="27"/>
      <c r="ACC57" s="27"/>
      <c r="ACD57" s="27"/>
      <c r="ACE57" s="27"/>
      <c r="ACF57" s="27"/>
      <c r="ACG57" s="27"/>
      <c r="ACH57" s="27"/>
      <c r="ACI57" s="27"/>
      <c r="ACJ57" s="27"/>
      <c r="ACK57" s="27"/>
      <c r="ACL57" s="27"/>
      <c r="ACM57" s="27"/>
      <c r="ACN57" s="27"/>
      <c r="ACO57" s="27"/>
      <c r="ACP57" s="27"/>
      <c r="ACQ57" s="27"/>
      <c r="ACR57" s="27"/>
      <c r="ACS57" s="27"/>
      <c r="ACT57" s="27"/>
      <c r="ACU57" s="27"/>
      <c r="ACV57" s="27"/>
      <c r="ACW57" s="27"/>
      <c r="ACX57" s="27"/>
      <c r="ACY57" s="27"/>
      <c r="ACZ57" s="27"/>
      <c r="ADA57" s="27"/>
      <c r="ADB57" s="27"/>
      <c r="ADC57" s="27"/>
      <c r="ADD57" s="27"/>
      <c r="ADE57" s="27"/>
      <c r="ADF57" s="27"/>
      <c r="ADG57" s="27"/>
      <c r="ADH57" s="27"/>
      <c r="ADI57" s="27"/>
      <c r="ADJ57" s="27"/>
      <c r="ADK57" s="27"/>
      <c r="ADL57" s="27"/>
      <c r="ADM57" s="27"/>
      <c r="ADN57" s="27"/>
      <c r="ADO57" s="27"/>
      <c r="ADP57" s="27"/>
      <c r="ADQ57" s="27"/>
      <c r="ADR57" s="27"/>
      <c r="ADS57" s="27"/>
      <c r="ADT57" s="27"/>
      <c r="ADU57" s="27"/>
      <c r="ADV57" s="27"/>
      <c r="ADW57" s="27"/>
      <c r="ADX57" s="27"/>
      <c r="ADY57" s="27"/>
      <c r="ADZ57" s="27"/>
      <c r="AEA57" s="27"/>
      <c r="AEB57" s="27"/>
      <c r="AEC57" s="27"/>
      <c r="AED57" s="27"/>
      <c r="AEE57" s="27"/>
      <c r="AEF57" s="27"/>
      <c r="AEG57" s="27"/>
      <c r="AEH57" s="27"/>
      <c r="AEI57" s="27"/>
      <c r="AEJ57" s="27"/>
      <c r="AEK57" s="27"/>
      <c r="AEL57" s="27"/>
      <c r="AEM57" s="27"/>
      <c r="AEN57" s="27"/>
      <c r="AEO57" s="27"/>
      <c r="AEP57" s="27"/>
      <c r="AEQ57" s="27"/>
      <c r="AER57" s="27"/>
      <c r="AES57" s="27"/>
      <c r="AET57" s="27"/>
      <c r="AEU57" s="27"/>
      <c r="AEV57" s="27"/>
      <c r="AEW57" s="27"/>
      <c r="AEX57" s="27"/>
      <c r="AEY57" s="27"/>
      <c r="AEZ57" s="27"/>
      <c r="AFA57" s="27"/>
      <c r="AFB57" s="27"/>
      <c r="AFC57" s="27"/>
      <c r="AFD57" s="27"/>
      <c r="AFE57" s="27"/>
      <c r="AFF57" s="27"/>
      <c r="AFG57" s="27"/>
      <c r="AFH57" s="27"/>
      <c r="AFI57" s="27"/>
      <c r="AFJ57" s="27"/>
      <c r="AFK57" s="27"/>
      <c r="AFL57" s="27"/>
      <c r="AFM57" s="27"/>
      <c r="AFN57" s="27"/>
      <c r="AFO57" s="27"/>
      <c r="AFP57" s="27"/>
      <c r="AFQ57" s="27"/>
      <c r="AFR57" s="27"/>
      <c r="AFS57" s="27"/>
      <c r="AFT57" s="27"/>
      <c r="AFU57" s="27"/>
      <c r="AFV57" s="27"/>
      <c r="AFW57" s="27"/>
      <c r="AFX57" s="27"/>
      <c r="AFY57" s="27"/>
      <c r="AFZ57" s="27"/>
      <c r="AGA57" s="27"/>
      <c r="AGB57" s="27"/>
      <c r="AGC57" s="27"/>
      <c r="AGD57" s="27"/>
      <c r="AGE57" s="27"/>
      <c r="AGF57" s="27"/>
      <c r="AGG57" s="27"/>
      <c r="AGH57" s="27"/>
      <c r="AGI57" s="27"/>
      <c r="AGJ57" s="27"/>
      <c r="AGK57" s="27"/>
      <c r="AGL57" s="27"/>
      <c r="AGM57" s="27"/>
      <c r="AGN57" s="27"/>
      <c r="AGO57" s="27"/>
      <c r="AGP57" s="27"/>
      <c r="AGQ57" s="27"/>
      <c r="AGR57" s="27"/>
      <c r="AGS57" s="27"/>
      <c r="AGT57" s="27"/>
      <c r="AGU57" s="27"/>
      <c r="AGV57" s="27"/>
      <c r="AGW57" s="27"/>
      <c r="AGX57" s="27"/>
      <c r="AGY57" s="27"/>
      <c r="AGZ57" s="27"/>
      <c r="AHA57" s="27"/>
      <c r="AHB57" s="27"/>
      <c r="AHC57" s="27"/>
      <c r="AHD57" s="27"/>
      <c r="AHE57" s="27"/>
      <c r="AHF57" s="27"/>
      <c r="AHG57" s="27"/>
      <c r="AHH57" s="27"/>
      <c r="AHI57" s="27"/>
      <c r="AHJ57" s="27"/>
      <c r="AHK57" s="27"/>
      <c r="AHL57" s="27"/>
      <c r="AHM57" s="27"/>
      <c r="AHN57" s="27"/>
      <c r="AHO57" s="27"/>
      <c r="AHP57" s="27"/>
      <c r="AHQ57" s="27"/>
      <c r="AHR57" s="27"/>
      <c r="AHS57" s="27"/>
      <c r="AHT57" s="27"/>
      <c r="AHU57" s="27"/>
      <c r="AHV57" s="27"/>
      <c r="AHW57" s="27"/>
      <c r="AHX57" s="27"/>
      <c r="AHY57" s="27"/>
      <c r="AHZ57" s="27"/>
      <c r="AIA57" s="27"/>
      <c r="AIB57" s="27"/>
      <c r="AIC57" s="27"/>
      <c r="AID57" s="27"/>
      <c r="AIE57" s="27"/>
      <c r="AIF57" s="27"/>
      <c r="AIG57" s="27"/>
      <c r="AIH57" s="27"/>
      <c r="AII57" s="27"/>
      <c r="AIJ57" s="27"/>
      <c r="AIK57" s="27"/>
      <c r="AIL57" s="27"/>
      <c r="AIM57" s="27"/>
      <c r="AIN57" s="27"/>
      <c r="AIO57" s="27"/>
      <c r="AIP57" s="27"/>
      <c r="AIQ57" s="27"/>
      <c r="AIR57" s="27"/>
      <c r="AIS57" s="27"/>
      <c r="AIT57" s="27"/>
      <c r="AIU57" s="27"/>
      <c r="AIV57" s="27"/>
      <c r="AIW57" s="27"/>
      <c r="AIX57" s="27"/>
      <c r="AIY57" s="27"/>
      <c r="AIZ57" s="27"/>
      <c r="AJA57" s="27"/>
      <c r="AJB57" s="27"/>
      <c r="AJC57" s="27"/>
      <c r="AJD57" s="27"/>
      <c r="AJE57" s="27"/>
      <c r="AJF57" s="27"/>
      <c r="AJG57" s="27"/>
      <c r="AJH57" s="27"/>
      <c r="AJI57" s="27"/>
      <c r="AJJ57" s="27"/>
      <c r="AJK57" s="27"/>
      <c r="AJL57" s="27"/>
      <c r="AJM57" s="27"/>
      <c r="AJN57" s="27"/>
      <c r="AJO57" s="27"/>
      <c r="AJP57" s="27"/>
      <c r="AJQ57" s="27"/>
      <c r="AJR57" s="27"/>
      <c r="AJS57" s="27"/>
      <c r="AJT57" s="27"/>
      <c r="AJU57" s="27"/>
      <c r="AJV57" s="27"/>
      <c r="AJW57" s="27"/>
      <c r="AJX57" s="27"/>
      <c r="AJY57" s="27"/>
      <c r="AJZ57" s="27"/>
      <c r="AKA57" s="27"/>
      <c r="AKB57" s="27"/>
      <c r="AKC57" s="27"/>
      <c r="AKD57" s="27"/>
      <c r="AKE57" s="27"/>
      <c r="AKF57" s="27"/>
      <c r="AKG57" s="27"/>
      <c r="AKH57" s="27"/>
      <c r="AKI57" s="27"/>
      <c r="AKJ57" s="27"/>
      <c r="AKK57" s="27"/>
      <c r="AKL57" s="27"/>
      <c r="AKM57" s="27"/>
      <c r="AKN57" s="27"/>
      <c r="AKO57" s="27"/>
      <c r="AKP57" s="27"/>
      <c r="AKQ57" s="27"/>
      <c r="AKR57" s="27"/>
      <c r="AKS57" s="27"/>
      <c r="AKT57" s="27"/>
      <c r="AKU57" s="27"/>
      <c r="AKV57" s="27"/>
      <c r="AKW57" s="27"/>
      <c r="AKX57" s="27"/>
      <c r="AKY57" s="27"/>
      <c r="AKZ57" s="27"/>
      <c r="ALA57" s="27"/>
      <c r="ALB57" s="27"/>
      <c r="ALC57" s="27"/>
      <c r="ALD57" s="27"/>
      <c r="ALE57" s="27"/>
      <c r="ALF57" s="27"/>
      <c r="ALG57" s="27"/>
      <c r="ALH57" s="27"/>
      <c r="ALI57" s="27"/>
      <c r="ALJ57" s="27"/>
      <c r="ALK57" s="27"/>
      <c r="ALL57" s="27"/>
      <c r="ALM57" s="27"/>
      <c r="ALN57" s="27"/>
      <c r="ALO57" s="27"/>
      <c r="ALP57" s="27"/>
      <c r="ALQ57" s="27"/>
      <c r="ALR57" s="27"/>
      <c r="ALS57" s="27"/>
      <c r="ALT57" s="27"/>
      <c r="ALU57" s="27"/>
      <c r="ALV57" s="27"/>
      <c r="ALW57" s="27"/>
      <c r="ALX57" s="27"/>
      <c r="ALY57" s="27"/>
      <c r="ALZ57" s="27"/>
      <c r="AMA57" s="27"/>
      <c r="AMB57" s="27"/>
      <c r="AMC57" s="27"/>
      <c r="AMD57" s="27"/>
      <c r="AME57" s="27"/>
      <c r="AMF57" s="27"/>
      <c r="AMG57" s="27"/>
      <c r="AMH57" s="27"/>
      <c r="AMI57" s="27"/>
      <c r="AMJ57" s="27"/>
      <c r="AMK57" s="27"/>
      <c r="AML57" s="27"/>
      <c r="AMM57" s="27"/>
      <c r="AMN57" s="27"/>
      <c r="AMO57" s="27"/>
    </row>
    <row r="58" spans="1:1029" ht="15.75" x14ac:dyDescent="0.25">
      <c r="A58" s="31" t="str">
        <f>IF(B12="Deutsch","Bemusterungspuffer",IF(B12="English","calculation buffer"))</f>
        <v>Bemusterungspuffer</v>
      </c>
      <c r="B58" s="41" t="str">
        <f>IF(D20="Ja",B18*4/100,IF(D20="Yes",B18*4/100,IF(D20="Nein","",IF(D20="No",""))))</f>
        <v/>
      </c>
      <c r="C58" s="18"/>
      <c r="D58" s="41" t="str">
        <f>IF(D20="Ja",B58*50/100,IF(D20="Yes",B58*50/100,IF(D20="Nein","",IF(D20="No",""))))</f>
        <v/>
      </c>
      <c r="E58" s="18"/>
      <c r="F58" s="41" t="str">
        <f>IF(D20="Ja",B58*50/100,IF(D20="Yes",B58*50/100,IF(D20="Nein","",IF(D20="No",""))))</f>
        <v/>
      </c>
      <c r="G58" s="18"/>
      <c r="H58" s="41"/>
      <c r="I58" s="18"/>
      <c r="J58" s="42"/>
      <c r="K58" s="42"/>
      <c r="L58" s="19"/>
    </row>
    <row r="59" spans="1:1029" s="54" customFormat="1" ht="8.25" customHeight="1" x14ac:dyDescent="0.25">
      <c r="A59" s="31"/>
      <c r="B59" s="18"/>
      <c r="C59" s="18"/>
      <c r="D59" s="53"/>
      <c r="E59" s="18"/>
      <c r="F59" s="53"/>
      <c r="G59" s="18"/>
      <c r="H59" s="18"/>
      <c r="I59" s="18"/>
      <c r="J59" s="19"/>
      <c r="K59" s="19"/>
      <c r="L59" s="1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  <c r="HQ59" s="27"/>
      <c r="HR59" s="27"/>
      <c r="HS59" s="27"/>
      <c r="HT59" s="27"/>
      <c r="HU59" s="27"/>
      <c r="HV59" s="27"/>
      <c r="HW59" s="27"/>
      <c r="HX59" s="27"/>
      <c r="HY59" s="27"/>
      <c r="HZ59" s="27"/>
      <c r="IA59" s="27"/>
      <c r="IB59" s="27"/>
      <c r="IC59" s="27"/>
      <c r="ID59" s="27"/>
      <c r="IE59" s="27"/>
      <c r="IF59" s="27"/>
      <c r="IG59" s="27"/>
      <c r="IH59" s="27"/>
      <c r="II59" s="27"/>
      <c r="IJ59" s="27"/>
      <c r="IK59" s="27"/>
      <c r="IL59" s="27"/>
      <c r="IM59" s="27"/>
      <c r="IN59" s="27"/>
      <c r="IO59" s="27"/>
      <c r="IP59" s="27"/>
      <c r="IQ59" s="27"/>
      <c r="IR59" s="27"/>
      <c r="IS59" s="27"/>
      <c r="IT59" s="27"/>
      <c r="IU59" s="27"/>
      <c r="IV59" s="27"/>
      <c r="IW59" s="27"/>
      <c r="IX59" s="27"/>
      <c r="IY59" s="27"/>
      <c r="IZ59" s="27"/>
      <c r="JA59" s="27"/>
      <c r="JB59" s="27"/>
      <c r="JC59" s="27"/>
      <c r="JD59" s="27"/>
      <c r="JE59" s="27"/>
      <c r="JF59" s="27"/>
      <c r="JG59" s="27"/>
      <c r="JH59" s="27"/>
      <c r="JI59" s="27"/>
      <c r="JJ59" s="27"/>
      <c r="JK59" s="27"/>
      <c r="JL59" s="27"/>
      <c r="JM59" s="27"/>
      <c r="JN59" s="27"/>
      <c r="JO59" s="27"/>
      <c r="JP59" s="27"/>
      <c r="JQ59" s="27"/>
      <c r="JR59" s="27"/>
      <c r="JS59" s="27"/>
      <c r="JT59" s="27"/>
      <c r="JU59" s="27"/>
      <c r="JV59" s="27"/>
      <c r="JW59" s="27"/>
      <c r="JX59" s="27"/>
      <c r="JY59" s="27"/>
      <c r="JZ59" s="27"/>
      <c r="KA59" s="27"/>
      <c r="KB59" s="27"/>
      <c r="KC59" s="27"/>
      <c r="KD59" s="27"/>
      <c r="KE59" s="27"/>
      <c r="KF59" s="27"/>
      <c r="KG59" s="27"/>
      <c r="KH59" s="27"/>
      <c r="KI59" s="27"/>
      <c r="KJ59" s="27"/>
      <c r="KK59" s="27"/>
      <c r="KL59" s="27"/>
      <c r="KM59" s="27"/>
      <c r="KN59" s="27"/>
      <c r="KO59" s="27"/>
      <c r="KP59" s="27"/>
      <c r="KQ59" s="27"/>
      <c r="KR59" s="27"/>
      <c r="KS59" s="27"/>
      <c r="KT59" s="27"/>
      <c r="KU59" s="27"/>
      <c r="KV59" s="27"/>
      <c r="KW59" s="27"/>
      <c r="KX59" s="27"/>
      <c r="KY59" s="27"/>
      <c r="KZ59" s="27"/>
      <c r="LA59" s="27"/>
      <c r="LB59" s="27"/>
      <c r="LC59" s="27"/>
      <c r="LD59" s="27"/>
      <c r="LE59" s="27"/>
      <c r="LF59" s="27"/>
      <c r="LG59" s="27"/>
      <c r="LH59" s="27"/>
      <c r="LI59" s="27"/>
      <c r="LJ59" s="27"/>
      <c r="LK59" s="27"/>
      <c r="LL59" s="27"/>
      <c r="LM59" s="27"/>
      <c r="LN59" s="27"/>
      <c r="LO59" s="27"/>
      <c r="LP59" s="27"/>
      <c r="LQ59" s="27"/>
      <c r="LR59" s="27"/>
      <c r="LS59" s="27"/>
      <c r="LT59" s="27"/>
      <c r="LU59" s="27"/>
      <c r="LV59" s="27"/>
      <c r="LW59" s="27"/>
      <c r="LX59" s="27"/>
      <c r="LY59" s="27"/>
      <c r="LZ59" s="27"/>
      <c r="MA59" s="27"/>
      <c r="MB59" s="27"/>
      <c r="MC59" s="27"/>
      <c r="MD59" s="27"/>
      <c r="ME59" s="27"/>
      <c r="MF59" s="27"/>
      <c r="MG59" s="27"/>
      <c r="MH59" s="27"/>
      <c r="MI59" s="27"/>
      <c r="MJ59" s="27"/>
      <c r="MK59" s="27"/>
      <c r="ML59" s="27"/>
      <c r="MM59" s="27"/>
      <c r="MN59" s="27"/>
      <c r="MO59" s="27"/>
      <c r="MP59" s="27"/>
      <c r="MQ59" s="27"/>
      <c r="MR59" s="27"/>
      <c r="MS59" s="27"/>
      <c r="MT59" s="27"/>
      <c r="MU59" s="27"/>
      <c r="MV59" s="27"/>
      <c r="MW59" s="27"/>
      <c r="MX59" s="27"/>
      <c r="MY59" s="27"/>
      <c r="MZ59" s="27"/>
      <c r="NA59" s="27"/>
      <c r="NB59" s="27"/>
      <c r="NC59" s="27"/>
      <c r="ND59" s="27"/>
      <c r="NE59" s="27"/>
      <c r="NF59" s="27"/>
      <c r="NG59" s="27"/>
      <c r="NH59" s="27"/>
      <c r="NI59" s="27"/>
      <c r="NJ59" s="27"/>
      <c r="NK59" s="27"/>
      <c r="NL59" s="27"/>
      <c r="NM59" s="27"/>
      <c r="NN59" s="27"/>
      <c r="NO59" s="27"/>
      <c r="NP59" s="27"/>
      <c r="NQ59" s="27"/>
      <c r="NR59" s="27"/>
      <c r="NS59" s="27"/>
      <c r="NT59" s="27"/>
      <c r="NU59" s="27"/>
      <c r="NV59" s="27"/>
      <c r="NW59" s="27"/>
      <c r="NX59" s="27"/>
      <c r="NY59" s="27"/>
      <c r="NZ59" s="27"/>
      <c r="OA59" s="27"/>
      <c r="OB59" s="27"/>
      <c r="OC59" s="27"/>
      <c r="OD59" s="27"/>
      <c r="OE59" s="27"/>
      <c r="OF59" s="27"/>
      <c r="OG59" s="27"/>
      <c r="OH59" s="27"/>
      <c r="OI59" s="27"/>
      <c r="OJ59" s="27"/>
      <c r="OK59" s="27"/>
      <c r="OL59" s="27"/>
      <c r="OM59" s="27"/>
      <c r="ON59" s="27"/>
      <c r="OO59" s="27"/>
      <c r="OP59" s="27"/>
      <c r="OQ59" s="27"/>
      <c r="OR59" s="27"/>
      <c r="OS59" s="27"/>
      <c r="OT59" s="27"/>
      <c r="OU59" s="27"/>
      <c r="OV59" s="27"/>
      <c r="OW59" s="27"/>
      <c r="OX59" s="27"/>
      <c r="OY59" s="27"/>
      <c r="OZ59" s="27"/>
      <c r="PA59" s="27"/>
      <c r="PB59" s="27"/>
      <c r="PC59" s="27"/>
      <c r="PD59" s="27"/>
      <c r="PE59" s="27"/>
      <c r="PF59" s="27"/>
      <c r="PG59" s="27"/>
      <c r="PH59" s="27"/>
      <c r="PI59" s="27"/>
      <c r="PJ59" s="27"/>
      <c r="PK59" s="27"/>
      <c r="PL59" s="27"/>
      <c r="PM59" s="27"/>
      <c r="PN59" s="27"/>
      <c r="PO59" s="27"/>
      <c r="PP59" s="27"/>
      <c r="PQ59" s="27"/>
      <c r="PR59" s="27"/>
      <c r="PS59" s="27"/>
      <c r="PT59" s="27"/>
      <c r="PU59" s="27"/>
      <c r="PV59" s="27"/>
      <c r="PW59" s="27"/>
      <c r="PX59" s="27"/>
      <c r="PY59" s="27"/>
      <c r="PZ59" s="27"/>
      <c r="QA59" s="27"/>
      <c r="QB59" s="27"/>
      <c r="QC59" s="27"/>
      <c r="QD59" s="27"/>
      <c r="QE59" s="27"/>
      <c r="QF59" s="27"/>
      <c r="QG59" s="27"/>
      <c r="QH59" s="27"/>
      <c r="QI59" s="27"/>
      <c r="QJ59" s="27"/>
      <c r="QK59" s="27"/>
      <c r="QL59" s="27"/>
      <c r="QM59" s="27"/>
      <c r="QN59" s="27"/>
      <c r="QO59" s="27"/>
      <c r="QP59" s="27"/>
      <c r="QQ59" s="27"/>
      <c r="QR59" s="27"/>
      <c r="QS59" s="27"/>
      <c r="QT59" s="27"/>
      <c r="QU59" s="27"/>
      <c r="QV59" s="27"/>
      <c r="QW59" s="27"/>
      <c r="QX59" s="27"/>
      <c r="QY59" s="27"/>
      <c r="QZ59" s="27"/>
      <c r="RA59" s="27"/>
      <c r="RB59" s="27"/>
      <c r="RC59" s="27"/>
      <c r="RD59" s="27"/>
      <c r="RE59" s="27"/>
      <c r="RF59" s="27"/>
      <c r="RG59" s="27"/>
      <c r="RH59" s="27"/>
      <c r="RI59" s="27"/>
      <c r="RJ59" s="27"/>
      <c r="RK59" s="27"/>
      <c r="RL59" s="27"/>
      <c r="RM59" s="27"/>
      <c r="RN59" s="27"/>
      <c r="RO59" s="27"/>
      <c r="RP59" s="27"/>
      <c r="RQ59" s="27"/>
      <c r="RR59" s="27"/>
      <c r="RS59" s="27"/>
      <c r="RT59" s="27"/>
      <c r="RU59" s="27"/>
      <c r="RV59" s="27"/>
      <c r="RW59" s="27"/>
      <c r="RX59" s="27"/>
      <c r="RY59" s="27"/>
      <c r="RZ59" s="27"/>
      <c r="SA59" s="27"/>
      <c r="SB59" s="27"/>
      <c r="SC59" s="27"/>
      <c r="SD59" s="27"/>
      <c r="SE59" s="27"/>
      <c r="SF59" s="27"/>
      <c r="SG59" s="27"/>
      <c r="SH59" s="27"/>
      <c r="SI59" s="27"/>
      <c r="SJ59" s="27"/>
      <c r="SK59" s="27"/>
      <c r="SL59" s="27"/>
      <c r="SM59" s="27"/>
      <c r="SN59" s="27"/>
      <c r="SO59" s="27"/>
      <c r="SP59" s="27"/>
      <c r="SQ59" s="27"/>
      <c r="SR59" s="27"/>
      <c r="SS59" s="27"/>
      <c r="ST59" s="27"/>
      <c r="SU59" s="27"/>
      <c r="SV59" s="27"/>
      <c r="SW59" s="27"/>
      <c r="SX59" s="27"/>
      <c r="SY59" s="27"/>
      <c r="SZ59" s="27"/>
      <c r="TA59" s="27"/>
      <c r="TB59" s="27"/>
      <c r="TC59" s="27"/>
      <c r="TD59" s="27"/>
      <c r="TE59" s="27"/>
      <c r="TF59" s="27"/>
      <c r="TG59" s="27"/>
      <c r="TH59" s="27"/>
      <c r="TI59" s="27"/>
      <c r="TJ59" s="27"/>
      <c r="TK59" s="27"/>
      <c r="TL59" s="27"/>
      <c r="TM59" s="27"/>
      <c r="TN59" s="27"/>
      <c r="TO59" s="27"/>
      <c r="TP59" s="27"/>
      <c r="TQ59" s="27"/>
      <c r="TR59" s="27"/>
      <c r="TS59" s="27"/>
      <c r="TT59" s="27"/>
      <c r="TU59" s="27"/>
      <c r="TV59" s="27"/>
      <c r="TW59" s="27"/>
      <c r="TX59" s="27"/>
      <c r="TY59" s="27"/>
      <c r="TZ59" s="27"/>
      <c r="UA59" s="27"/>
      <c r="UB59" s="27"/>
      <c r="UC59" s="27"/>
      <c r="UD59" s="27"/>
      <c r="UE59" s="27"/>
      <c r="UF59" s="27"/>
      <c r="UG59" s="27"/>
      <c r="UH59" s="27"/>
      <c r="UI59" s="27"/>
      <c r="UJ59" s="27"/>
      <c r="UK59" s="27"/>
      <c r="UL59" s="27"/>
      <c r="UM59" s="27"/>
      <c r="UN59" s="27"/>
      <c r="UO59" s="27"/>
      <c r="UP59" s="27"/>
      <c r="UQ59" s="27"/>
      <c r="UR59" s="27"/>
      <c r="US59" s="27"/>
      <c r="UT59" s="27"/>
      <c r="UU59" s="27"/>
      <c r="UV59" s="27"/>
      <c r="UW59" s="27"/>
      <c r="UX59" s="27"/>
      <c r="UY59" s="27"/>
      <c r="UZ59" s="27"/>
      <c r="VA59" s="27"/>
      <c r="VB59" s="27"/>
      <c r="VC59" s="27"/>
      <c r="VD59" s="27"/>
      <c r="VE59" s="27"/>
      <c r="VF59" s="27"/>
      <c r="VG59" s="27"/>
      <c r="VH59" s="27"/>
      <c r="VI59" s="27"/>
      <c r="VJ59" s="27"/>
      <c r="VK59" s="27"/>
      <c r="VL59" s="27"/>
      <c r="VM59" s="27"/>
      <c r="VN59" s="27"/>
      <c r="VO59" s="27"/>
      <c r="VP59" s="27"/>
      <c r="VQ59" s="27"/>
      <c r="VR59" s="27"/>
      <c r="VS59" s="27"/>
      <c r="VT59" s="27"/>
      <c r="VU59" s="27"/>
      <c r="VV59" s="27"/>
      <c r="VW59" s="27"/>
      <c r="VX59" s="27"/>
      <c r="VY59" s="27"/>
      <c r="VZ59" s="27"/>
      <c r="WA59" s="27"/>
      <c r="WB59" s="27"/>
      <c r="WC59" s="27"/>
      <c r="WD59" s="27"/>
      <c r="WE59" s="27"/>
      <c r="WF59" s="27"/>
      <c r="WG59" s="27"/>
      <c r="WH59" s="27"/>
      <c r="WI59" s="27"/>
      <c r="WJ59" s="27"/>
      <c r="WK59" s="27"/>
      <c r="WL59" s="27"/>
      <c r="WM59" s="27"/>
      <c r="WN59" s="27"/>
      <c r="WO59" s="27"/>
      <c r="WP59" s="27"/>
      <c r="WQ59" s="27"/>
      <c r="WR59" s="27"/>
      <c r="WS59" s="27"/>
      <c r="WT59" s="27"/>
      <c r="WU59" s="27"/>
      <c r="WV59" s="27"/>
      <c r="WW59" s="27"/>
      <c r="WX59" s="27"/>
      <c r="WY59" s="27"/>
      <c r="WZ59" s="27"/>
      <c r="XA59" s="27"/>
      <c r="XB59" s="27"/>
      <c r="XC59" s="27"/>
      <c r="XD59" s="27"/>
      <c r="XE59" s="27"/>
      <c r="XF59" s="27"/>
      <c r="XG59" s="27"/>
      <c r="XH59" s="27"/>
      <c r="XI59" s="27"/>
      <c r="XJ59" s="27"/>
      <c r="XK59" s="27"/>
      <c r="XL59" s="27"/>
      <c r="XM59" s="27"/>
      <c r="XN59" s="27"/>
      <c r="XO59" s="27"/>
      <c r="XP59" s="27"/>
      <c r="XQ59" s="27"/>
      <c r="XR59" s="27"/>
      <c r="XS59" s="27"/>
      <c r="XT59" s="27"/>
      <c r="XU59" s="27"/>
      <c r="XV59" s="27"/>
      <c r="XW59" s="27"/>
      <c r="XX59" s="27"/>
      <c r="XY59" s="27"/>
      <c r="XZ59" s="27"/>
      <c r="YA59" s="27"/>
      <c r="YB59" s="27"/>
      <c r="YC59" s="27"/>
      <c r="YD59" s="27"/>
      <c r="YE59" s="27"/>
      <c r="YF59" s="27"/>
      <c r="YG59" s="27"/>
      <c r="YH59" s="27"/>
      <c r="YI59" s="27"/>
      <c r="YJ59" s="27"/>
      <c r="YK59" s="27"/>
      <c r="YL59" s="27"/>
      <c r="YM59" s="27"/>
      <c r="YN59" s="27"/>
      <c r="YO59" s="27"/>
      <c r="YP59" s="27"/>
      <c r="YQ59" s="27"/>
      <c r="YR59" s="27"/>
      <c r="YS59" s="27"/>
      <c r="YT59" s="27"/>
      <c r="YU59" s="27"/>
      <c r="YV59" s="27"/>
      <c r="YW59" s="27"/>
      <c r="YX59" s="27"/>
      <c r="YY59" s="27"/>
      <c r="YZ59" s="27"/>
      <c r="ZA59" s="27"/>
      <c r="ZB59" s="27"/>
      <c r="ZC59" s="27"/>
      <c r="ZD59" s="27"/>
      <c r="ZE59" s="27"/>
      <c r="ZF59" s="27"/>
      <c r="ZG59" s="27"/>
      <c r="ZH59" s="27"/>
      <c r="ZI59" s="27"/>
      <c r="ZJ59" s="27"/>
      <c r="ZK59" s="27"/>
      <c r="ZL59" s="27"/>
      <c r="ZM59" s="27"/>
      <c r="ZN59" s="27"/>
      <c r="ZO59" s="27"/>
      <c r="ZP59" s="27"/>
      <c r="ZQ59" s="27"/>
      <c r="ZR59" s="27"/>
      <c r="ZS59" s="27"/>
      <c r="ZT59" s="27"/>
      <c r="ZU59" s="27"/>
      <c r="ZV59" s="27"/>
      <c r="ZW59" s="27"/>
      <c r="ZX59" s="27"/>
      <c r="ZY59" s="27"/>
      <c r="ZZ59" s="27"/>
      <c r="AAA59" s="27"/>
      <c r="AAB59" s="27"/>
      <c r="AAC59" s="27"/>
      <c r="AAD59" s="27"/>
      <c r="AAE59" s="27"/>
      <c r="AAF59" s="27"/>
      <c r="AAG59" s="27"/>
      <c r="AAH59" s="27"/>
      <c r="AAI59" s="27"/>
      <c r="AAJ59" s="27"/>
      <c r="AAK59" s="27"/>
      <c r="AAL59" s="27"/>
      <c r="AAM59" s="27"/>
      <c r="AAN59" s="27"/>
      <c r="AAO59" s="27"/>
      <c r="AAP59" s="27"/>
      <c r="AAQ59" s="27"/>
      <c r="AAR59" s="27"/>
      <c r="AAS59" s="27"/>
      <c r="AAT59" s="27"/>
      <c r="AAU59" s="27"/>
      <c r="AAV59" s="27"/>
      <c r="AAW59" s="27"/>
      <c r="AAX59" s="27"/>
      <c r="AAY59" s="27"/>
      <c r="AAZ59" s="27"/>
      <c r="ABA59" s="27"/>
      <c r="ABB59" s="27"/>
      <c r="ABC59" s="27"/>
      <c r="ABD59" s="27"/>
      <c r="ABE59" s="27"/>
      <c r="ABF59" s="27"/>
      <c r="ABG59" s="27"/>
      <c r="ABH59" s="27"/>
      <c r="ABI59" s="27"/>
      <c r="ABJ59" s="27"/>
      <c r="ABK59" s="27"/>
      <c r="ABL59" s="27"/>
      <c r="ABM59" s="27"/>
      <c r="ABN59" s="27"/>
      <c r="ABO59" s="27"/>
      <c r="ABP59" s="27"/>
      <c r="ABQ59" s="27"/>
      <c r="ABR59" s="27"/>
      <c r="ABS59" s="27"/>
      <c r="ABT59" s="27"/>
      <c r="ABU59" s="27"/>
      <c r="ABV59" s="27"/>
      <c r="ABW59" s="27"/>
      <c r="ABX59" s="27"/>
      <c r="ABY59" s="27"/>
      <c r="ABZ59" s="27"/>
      <c r="ACA59" s="27"/>
      <c r="ACB59" s="27"/>
      <c r="ACC59" s="27"/>
      <c r="ACD59" s="27"/>
      <c r="ACE59" s="27"/>
      <c r="ACF59" s="27"/>
      <c r="ACG59" s="27"/>
      <c r="ACH59" s="27"/>
      <c r="ACI59" s="27"/>
      <c r="ACJ59" s="27"/>
      <c r="ACK59" s="27"/>
      <c r="ACL59" s="27"/>
      <c r="ACM59" s="27"/>
      <c r="ACN59" s="27"/>
      <c r="ACO59" s="27"/>
      <c r="ACP59" s="27"/>
      <c r="ACQ59" s="27"/>
      <c r="ACR59" s="27"/>
      <c r="ACS59" s="27"/>
      <c r="ACT59" s="27"/>
      <c r="ACU59" s="27"/>
      <c r="ACV59" s="27"/>
      <c r="ACW59" s="27"/>
      <c r="ACX59" s="27"/>
      <c r="ACY59" s="27"/>
      <c r="ACZ59" s="27"/>
      <c r="ADA59" s="27"/>
      <c r="ADB59" s="27"/>
      <c r="ADC59" s="27"/>
      <c r="ADD59" s="27"/>
      <c r="ADE59" s="27"/>
      <c r="ADF59" s="27"/>
      <c r="ADG59" s="27"/>
      <c r="ADH59" s="27"/>
      <c r="ADI59" s="27"/>
      <c r="ADJ59" s="27"/>
      <c r="ADK59" s="27"/>
      <c r="ADL59" s="27"/>
      <c r="ADM59" s="27"/>
      <c r="ADN59" s="27"/>
      <c r="ADO59" s="27"/>
      <c r="ADP59" s="27"/>
      <c r="ADQ59" s="27"/>
      <c r="ADR59" s="27"/>
      <c r="ADS59" s="27"/>
      <c r="ADT59" s="27"/>
      <c r="ADU59" s="27"/>
      <c r="ADV59" s="27"/>
      <c r="ADW59" s="27"/>
      <c r="ADX59" s="27"/>
      <c r="ADY59" s="27"/>
      <c r="ADZ59" s="27"/>
      <c r="AEA59" s="27"/>
      <c r="AEB59" s="27"/>
      <c r="AEC59" s="27"/>
      <c r="AED59" s="27"/>
      <c r="AEE59" s="27"/>
      <c r="AEF59" s="27"/>
      <c r="AEG59" s="27"/>
      <c r="AEH59" s="27"/>
      <c r="AEI59" s="27"/>
      <c r="AEJ59" s="27"/>
      <c r="AEK59" s="27"/>
      <c r="AEL59" s="27"/>
      <c r="AEM59" s="27"/>
      <c r="AEN59" s="27"/>
      <c r="AEO59" s="27"/>
      <c r="AEP59" s="27"/>
      <c r="AEQ59" s="27"/>
      <c r="AER59" s="27"/>
      <c r="AES59" s="27"/>
      <c r="AET59" s="27"/>
      <c r="AEU59" s="27"/>
      <c r="AEV59" s="27"/>
      <c r="AEW59" s="27"/>
      <c r="AEX59" s="27"/>
      <c r="AEY59" s="27"/>
      <c r="AEZ59" s="27"/>
      <c r="AFA59" s="27"/>
      <c r="AFB59" s="27"/>
      <c r="AFC59" s="27"/>
      <c r="AFD59" s="27"/>
      <c r="AFE59" s="27"/>
      <c r="AFF59" s="27"/>
      <c r="AFG59" s="27"/>
      <c r="AFH59" s="27"/>
      <c r="AFI59" s="27"/>
      <c r="AFJ59" s="27"/>
      <c r="AFK59" s="27"/>
      <c r="AFL59" s="27"/>
      <c r="AFM59" s="27"/>
      <c r="AFN59" s="27"/>
      <c r="AFO59" s="27"/>
      <c r="AFP59" s="27"/>
      <c r="AFQ59" s="27"/>
      <c r="AFR59" s="27"/>
      <c r="AFS59" s="27"/>
      <c r="AFT59" s="27"/>
      <c r="AFU59" s="27"/>
      <c r="AFV59" s="27"/>
      <c r="AFW59" s="27"/>
      <c r="AFX59" s="27"/>
      <c r="AFY59" s="27"/>
      <c r="AFZ59" s="27"/>
      <c r="AGA59" s="27"/>
      <c r="AGB59" s="27"/>
      <c r="AGC59" s="27"/>
      <c r="AGD59" s="27"/>
      <c r="AGE59" s="27"/>
      <c r="AGF59" s="27"/>
      <c r="AGG59" s="27"/>
      <c r="AGH59" s="27"/>
      <c r="AGI59" s="27"/>
      <c r="AGJ59" s="27"/>
      <c r="AGK59" s="27"/>
      <c r="AGL59" s="27"/>
      <c r="AGM59" s="27"/>
      <c r="AGN59" s="27"/>
      <c r="AGO59" s="27"/>
      <c r="AGP59" s="27"/>
      <c r="AGQ59" s="27"/>
      <c r="AGR59" s="27"/>
      <c r="AGS59" s="27"/>
      <c r="AGT59" s="27"/>
      <c r="AGU59" s="27"/>
      <c r="AGV59" s="27"/>
      <c r="AGW59" s="27"/>
      <c r="AGX59" s="27"/>
      <c r="AGY59" s="27"/>
      <c r="AGZ59" s="27"/>
      <c r="AHA59" s="27"/>
      <c r="AHB59" s="27"/>
      <c r="AHC59" s="27"/>
      <c r="AHD59" s="27"/>
      <c r="AHE59" s="27"/>
      <c r="AHF59" s="27"/>
      <c r="AHG59" s="27"/>
      <c r="AHH59" s="27"/>
      <c r="AHI59" s="27"/>
      <c r="AHJ59" s="27"/>
      <c r="AHK59" s="27"/>
      <c r="AHL59" s="27"/>
      <c r="AHM59" s="27"/>
      <c r="AHN59" s="27"/>
      <c r="AHO59" s="27"/>
      <c r="AHP59" s="27"/>
      <c r="AHQ59" s="27"/>
      <c r="AHR59" s="27"/>
      <c r="AHS59" s="27"/>
      <c r="AHT59" s="27"/>
      <c r="AHU59" s="27"/>
      <c r="AHV59" s="27"/>
      <c r="AHW59" s="27"/>
      <c r="AHX59" s="27"/>
      <c r="AHY59" s="27"/>
      <c r="AHZ59" s="27"/>
      <c r="AIA59" s="27"/>
      <c r="AIB59" s="27"/>
      <c r="AIC59" s="27"/>
      <c r="AID59" s="27"/>
      <c r="AIE59" s="27"/>
      <c r="AIF59" s="27"/>
      <c r="AIG59" s="27"/>
      <c r="AIH59" s="27"/>
      <c r="AII59" s="27"/>
      <c r="AIJ59" s="27"/>
      <c r="AIK59" s="27"/>
      <c r="AIL59" s="27"/>
      <c r="AIM59" s="27"/>
      <c r="AIN59" s="27"/>
      <c r="AIO59" s="27"/>
      <c r="AIP59" s="27"/>
      <c r="AIQ59" s="27"/>
      <c r="AIR59" s="27"/>
      <c r="AIS59" s="27"/>
      <c r="AIT59" s="27"/>
      <c r="AIU59" s="27"/>
      <c r="AIV59" s="27"/>
      <c r="AIW59" s="27"/>
      <c r="AIX59" s="27"/>
      <c r="AIY59" s="27"/>
      <c r="AIZ59" s="27"/>
      <c r="AJA59" s="27"/>
      <c r="AJB59" s="27"/>
      <c r="AJC59" s="27"/>
      <c r="AJD59" s="27"/>
      <c r="AJE59" s="27"/>
      <c r="AJF59" s="27"/>
      <c r="AJG59" s="27"/>
      <c r="AJH59" s="27"/>
      <c r="AJI59" s="27"/>
      <c r="AJJ59" s="27"/>
      <c r="AJK59" s="27"/>
      <c r="AJL59" s="27"/>
      <c r="AJM59" s="27"/>
      <c r="AJN59" s="27"/>
      <c r="AJO59" s="27"/>
      <c r="AJP59" s="27"/>
      <c r="AJQ59" s="27"/>
      <c r="AJR59" s="27"/>
      <c r="AJS59" s="27"/>
      <c r="AJT59" s="27"/>
      <c r="AJU59" s="27"/>
      <c r="AJV59" s="27"/>
      <c r="AJW59" s="27"/>
      <c r="AJX59" s="27"/>
      <c r="AJY59" s="27"/>
      <c r="AJZ59" s="27"/>
      <c r="AKA59" s="27"/>
      <c r="AKB59" s="27"/>
      <c r="AKC59" s="27"/>
      <c r="AKD59" s="27"/>
      <c r="AKE59" s="27"/>
      <c r="AKF59" s="27"/>
      <c r="AKG59" s="27"/>
      <c r="AKH59" s="27"/>
      <c r="AKI59" s="27"/>
      <c r="AKJ59" s="27"/>
      <c r="AKK59" s="27"/>
      <c r="AKL59" s="27"/>
      <c r="AKM59" s="27"/>
      <c r="AKN59" s="27"/>
      <c r="AKO59" s="27"/>
      <c r="AKP59" s="27"/>
      <c r="AKQ59" s="27"/>
      <c r="AKR59" s="27"/>
      <c r="AKS59" s="27"/>
      <c r="AKT59" s="27"/>
      <c r="AKU59" s="27"/>
      <c r="AKV59" s="27"/>
      <c r="AKW59" s="27"/>
      <c r="AKX59" s="27"/>
      <c r="AKY59" s="27"/>
      <c r="AKZ59" s="27"/>
      <c r="ALA59" s="27"/>
      <c r="ALB59" s="27"/>
      <c r="ALC59" s="27"/>
      <c r="ALD59" s="27"/>
      <c r="ALE59" s="27"/>
      <c r="ALF59" s="27"/>
      <c r="ALG59" s="27"/>
      <c r="ALH59" s="27"/>
      <c r="ALI59" s="27"/>
      <c r="ALJ59" s="27"/>
      <c r="ALK59" s="27"/>
      <c r="ALL59" s="27"/>
      <c r="ALM59" s="27"/>
      <c r="ALN59" s="27"/>
      <c r="ALO59" s="27"/>
      <c r="ALP59" s="27"/>
      <c r="ALQ59" s="27"/>
      <c r="ALR59" s="27"/>
      <c r="ALS59" s="27"/>
      <c r="ALT59" s="27"/>
      <c r="ALU59" s="27"/>
      <c r="ALV59" s="27"/>
      <c r="ALW59" s="27"/>
      <c r="ALX59" s="27"/>
      <c r="ALY59" s="27"/>
      <c r="ALZ59" s="27"/>
      <c r="AMA59" s="27"/>
      <c r="AMB59" s="27"/>
      <c r="AMC59" s="27"/>
      <c r="AMD59" s="27"/>
      <c r="AME59" s="27"/>
      <c r="AMF59" s="27"/>
      <c r="AMG59" s="27"/>
      <c r="AMH59" s="27"/>
      <c r="AMI59" s="27"/>
      <c r="AMJ59" s="27"/>
      <c r="AMK59" s="27"/>
      <c r="AML59" s="27"/>
      <c r="AMM59" s="27"/>
      <c r="AMN59" s="27"/>
      <c r="AMO59" s="27"/>
    </row>
    <row r="60" spans="1:1029" ht="15.75" x14ac:dyDescent="0.25">
      <c r="A60" s="31" t="str">
        <f>IF(B12="Deutsch","Bauzeitzinsen",IF(B12="English","construction time interest"))</f>
        <v>Bauzeitzinsen</v>
      </c>
      <c r="B60" s="41" t="str">
        <f>IF(D20="Ja",(B18*6*3)/(12*100),IF(D20="Yes",(B18*6*3)/(12*100),IF(D20="Nein","",IF(D20="No",""))))</f>
        <v/>
      </c>
      <c r="C60" s="18"/>
      <c r="D60" s="41">
        <v>0</v>
      </c>
      <c r="E60" s="18"/>
      <c r="F60" s="41" t="str">
        <f>B60</f>
        <v/>
      </c>
      <c r="G60" s="18"/>
      <c r="H60" s="41"/>
      <c r="I60" s="18"/>
      <c r="J60" s="42"/>
      <c r="K60" s="42"/>
      <c r="L60" s="19"/>
    </row>
    <row r="61" spans="1:1029" s="54" customFormat="1" ht="8.25" customHeight="1" x14ac:dyDescent="0.25">
      <c r="A61" s="31"/>
      <c r="B61" s="18"/>
      <c r="C61" s="18"/>
      <c r="D61" s="53"/>
      <c r="E61" s="18"/>
      <c r="F61" s="53"/>
      <c r="G61" s="18"/>
      <c r="H61" s="18"/>
      <c r="I61" s="18"/>
      <c r="J61" s="19"/>
      <c r="K61" s="19"/>
      <c r="L61" s="1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  <c r="GP61" s="27"/>
      <c r="GQ61" s="27"/>
      <c r="GR61" s="27"/>
      <c r="GS61" s="27"/>
      <c r="GT61" s="27"/>
      <c r="GU61" s="27"/>
      <c r="GV61" s="27"/>
      <c r="GW61" s="27"/>
      <c r="GX61" s="27"/>
      <c r="GY61" s="27"/>
      <c r="GZ61" s="27"/>
      <c r="HA61" s="27"/>
      <c r="HB61" s="27"/>
      <c r="HC61" s="27"/>
      <c r="HD61" s="27"/>
      <c r="HE61" s="27"/>
      <c r="HF61" s="27"/>
      <c r="HG61" s="27"/>
      <c r="HH61" s="27"/>
      <c r="HI61" s="27"/>
      <c r="HJ61" s="27"/>
      <c r="HK61" s="27"/>
      <c r="HL61" s="27"/>
      <c r="HM61" s="27"/>
      <c r="HN61" s="27"/>
      <c r="HO61" s="27"/>
      <c r="HP61" s="27"/>
      <c r="HQ61" s="27"/>
      <c r="HR61" s="27"/>
      <c r="HS61" s="27"/>
      <c r="HT61" s="27"/>
      <c r="HU61" s="27"/>
      <c r="HV61" s="27"/>
      <c r="HW61" s="27"/>
      <c r="HX61" s="27"/>
      <c r="HY61" s="27"/>
      <c r="HZ61" s="27"/>
      <c r="IA61" s="27"/>
      <c r="IB61" s="27"/>
      <c r="IC61" s="27"/>
      <c r="ID61" s="27"/>
      <c r="IE61" s="27"/>
      <c r="IF61" s="27"/>
      <c r="IG61" s="27"/>
      <c r="IH61" s="27"/>
      <c r="II61" s="27"/>
      <c r="IJ61" s="27"/>
      <c r="IK61" s="27"/>
      <c r="IL61" s="27"/>
      <c r="IM61" s="27"/>
      <c r="IN61" s="27"/>
      <c r="IO61" s="27"/>
      <c r="IP61" s="27"/>
      <c r="IQ61" s="27"/>
      <c r="IR61" s="27"/>
      <c r="IS61" s="27"/>
      <c r="IT61" s="27"/>
      <c r="IU61" s="27"/>
      <c r="IV61" s="27"/>
      <c r="IW61" s="27"/>
      <c r="IX61" s="27"/>
      <c r="IY61" s="27"/>
      <c r="IZ61" s="27"/>
      <c r="JA61" s="27"/>
      <c r="JB61" s="27"/>
      <c r="JC61" s="27"/>
      <c r="JD61" s="27"/>
      <c r="JE61" s="27"/>
      <c r="JF61" s="27"/>
      <c r="JG61" s="27"/>
      <c r="JH61" s="27"/>
      <c r="JI61" s="27"/>
      <c r="JJ61" s="27"/>
      <c r="JK61" s="27"/>
      <c r="JL61" s="27"/>
      <c r="JM61" s="27"/>
      <c r="JN61" s="27"/>
      <c r="JO61" s="27"/>
      <c r="JP61" s="27"/>
      <c r="JQ61" s="27"/>
      <c r="JR61" s="27"/>
      <c r="JS61" s="27"/>
      <c r="JT61" s="27"/>
      <c r="JU61" s="27"/>
      <c r="JV61" s="27"/>
      <c r="JW61" s="27"/>
      <c r="JX61" s="27"/>
      <c r="JY61" s="27"/>
      <c r="JZ61" s="27"/>
      <c r="KA61" s="27"/>
      <c r="KB61" s="27"/>
      <c r="KC61" s="27"/>
      <c r="KD61" s="27"/>
      <c r="KE61" s="27"/>
      <c r="KF61" s="27"/>
      <c r="KG61" s="27"/>
      <c r="KH61" s="27"/>
      <c r="KI61" s="27"/>
      <c r="KJ61" s="27"/>
      <c r="KK61" s="27"/>
      <c r="KL61" s="27"/>
      <c r="KM61" s="27"/>
      <c r="KN61" s="27"/>
      <c r="KO61" s="27"/>
      <c r="KP61" s="27"/>
      <c r="KQ61" s="27"/>
      <c r="KR61" s="27"/>
      <c r="KS61" s="27"/>
      <c r="KT61" s="27"/>
      <c r="KU61" s="27"/>
      <c r="KV61" s="27"/>
      <c r="KW61" s="27"/>
      <c r="KX61" s="27"/>
      <c r="KY61" s="27"/>
      <c r="KZ61" s="27"/>
      <c r="LA61" s="27"/>
      <c r="LB61" s="27"/>
      <c r="LC61" s="27"/>
      <c r="LD61" s="27"/>
      <c r="LE61" s="27"/>
      <c r="LF61" s="27"/>
      <c r="LG61" s="27"/>
      <c r="LH61" s="27"/>
      <c r="LI61" s="27"/>
      <c r="LJ61" s="27"/>
      <c r="LK61" s="27"/>
      <c r="LL61" s="27"/>
      <c r="LM61" s="27"/>
      <c r="LN61" s="27"/>
      <c r="LO61" s="27"/>
      <c r="LP61" s="27"/>
      <c r="LQ61" s="27"/>
      <c r="LR61" s="27"/>
      <c r="LS61" s="27"/>
      <c r="LT61" s="27"/>
      <c r="LU61" s="27"/>
      <c r="LV61" s="27"/>
      <c r="LW61" s="27"/>
      <c r="LX61" s="27"/>
      <c r="LY61" s="27"/>
      <c r="LZ61" s="27"/>
      <c r="MA61" s="27"/>
      <c r="MB61" s="27"/>
      <c r="MC61" s="27"/>
      <c r="MD61" s="27"/>
      <c r="ME61" s="27"/>
      <c r="MF61" s="27"/>
      <c r="MG61" s="27"/>
      <c r="MH61" s="27"/>
      <c r="MI61" s="27"/>
      <c r="MJ61" s="27"/>
      <c r="MK61" s="27"/>
      <c r="ML61" s="27"/>
      <c r="MM61" s="27"/>
      <c r="MN61" s="27"/>
      <c r="MO61" s="27"/>
      <c r="MP61" s="27"/>
      <c r="MQ61" s="27"/>
      <c r="MR61" s="27"/>
      <c r="MS61" s="27"/>
      <c r="MT61" s="27"/>
      <c r="MU61" s="27"/>
      <c r="MV61" s="27"/>
      <c r="MW61" s="27"/>
      <c r="MX61" s="27"/>
      <c r="MY61" s="27"/>
      <c r="MZ61" s="27"/>
      <c r="NA61" s="27"/>
      <c r="NB61" s="27"/>
      <c r="NC61" s="27"/>
      <c r="ND61" s="27"/>
      <c r="NE61" s="27"/>
      <c r="NF61" s="27"/>
      <c r="NG61" s="27"/>
      <c r="NH61" s="27"/>
      <c r="NI61" s="27"/>
      <c r="NJ61" s="27"/>
      <c r="NK61" s="27"/>
      <c r="NL61" s="27"/>
      <c r="NM61" s="27"/>
      <c r="NN61" s="27"/>
      <c r="NO61" s="27"/>
      <c r="NP61" s="27"/>
      <c r="NQ61" s="27"/>
      <c r="NR61" s="27"/>
      <c r="NS61" s="27"/>
      <c r="NT61" s="27"/>
      <c r="NU61" s="27"/>
      <c r="NV61" s="27"/>
      <c r="NW61" s="27"/>
      <c r="NX61" s="27"/>
      <c r="NY61" s="27"/>
      <c r="NZ61" s="27"/>
      <c r="OA61" s="27"/>
      <c r="OB61" s="27"/>
      <c r="OC61" s="27"/>
      <c r="OD61" s="27"/>
      <c r="OE61" s="27"/>
      <c r="OF61" s="27"/>
      <c r="OG61" s="27"/>
      <c r="OH61" s="27"/>
      <c r="OI61" s="27"/>
      <c r="OJ61" s="27"/>
      <c r="OK61" s="27"/>
      <c r="OL61" s="27"/>
      <c r="OM61" s="27"/>
      <c r="ON61" s="27"/>
      <c r="OO61" s="27"/>
      <c r="OP61" s="27"/>
      <c r="OQ61" s="27"/>
      <c r="OR61" s="27"/>
      <c r="OS61" s="27"/>
      <c r="OT61" s="27"/>
      <c r="OU61" s="27"/>
      <c r="OV61" s="27"/>
      <c r="OW61" s="27"/>
      <c r="OX61" s="27"/>
      <c r="OY61" s="27"/>
      <c r="OZ61" s="27"/>
      <c r="PA61" s="27"/>
      <c r="PB61" s="27"/>
      <c r="PC61" s="27"/>
      <c r="PD61" s="27"/>
      <c r="PE61" s="27"/>
      <c r="PF61" s="27"/>
      <c r="PG61" s="27"/>
      <c r="PH61" s="27"/>
      <c r="PI61" s="27"/>
      <c r="PJ61" s="27"/>
      <c r="PK61" s="27"/>
      <c r="PL61" s="27"/>
      <c r="PM61" s="27"/>
      <c r="PN61" s="27"/>
      <c r="PO61" s="27"/>
      <c r="PP61" s="27"/>
      <c r="PQ61" s="27"/>
      <c r="PR61" s="27"/>
      <c r="PS61" s="27"/>
      <c r="PT61" s="27"/>
      <c r="PU61" s="27"/>
      <c r="PV61" s="27"/>
      <c r="PW61" s="27"/>
      <c r="PX61" s="27"/>
      <c r="PY61" s="27"/>
      <c r="PZ61" s="27"/>
      <c r="QA61" s="27"/>
      <c r="QB61" s="27"/>
      <c r="QC61" s="27"/>
      <c r="QD61" s="27"/>
      <c r="QE61" s="27"/>
      <c r="QF61" s="27"/>
      <c r="QG61" s="27"/>
      <c r="QH61" s="27"/>
      <c r="QI61" s="27"/>
      <c r="QJ61" s="27"/>
      <c r="QK61" s="27"/>
      <c r="QL61" s="27"/>
      <c r="QM61" s="27"/>
      <c r="QN61" s="27"/>
      <c r="QO61" s="27"/>
      <c r="QP61" s="27"/>
      <c r="QQ61" s="27"/>
      <c r="QR61" s="27"/>
      <c r="QS61" s="27"/>
      <c r="QT61" s="27"/>
      <c r="QU61" s="27"/>
      <c r="QV61" s="27"/>
      <c r="QW61" s="27"/>
      <c r="QX61" s="27"/>
      <c r="QY61" s="27"/>
      <c r="QZ61" s="27"/>
      <c r="RA61" s="27"/>
      <c r="RB61" s="27"/>
      <c r="RC61" s="27"/>
      <c r="RD61" s="27"/>
      <c r="RE61" s="27"/>
      <c r="RF61" s="27"/>
      <c r="RG61" s="27"/>
      <c r="RH61" s="27"/>
      <c r="RI61" s="27"/>
      <c r="RJ61" s="27"/>
      <c r="RK61" s="27"/>
      <c r="RL61" s="27"/>
      <c r="RM61" s="27"/>
      <c r="RN61" s="27"/>
      <c r="RO61" s="27"/>
      <c r="RP61" s="27"/>
      <c r="RQ61" s="27"/>
      <c r="RR61" s="27"/>
      <c r="RS61" s="27"/>
      <c r="RT61" s="27"/>
      <c r="RU61" s="27"/>
      <c r="RV61" s="27"/>
      <c r="RW61" s="27"/>
      <c r="RX61" s="27"/>
      <c r="RY61" s="27"/>
      <c r="RZ61" s="27"/>
      <c r="SA61" s="27"/>
      <c r="SB61" s="27"/>
      <c r="SC61" s="27"/>
      <c r="SD61" s="27"/>
      <c r="SE61" s="27"/>
      <c r="SF61" s="27"/>
      <c r="SG61" s="27"/>
      <c r="SH61" s="27"/>
      <c r="SI61" s="27"/>
      <c r="SJ61" s="27"/>
      <c r="SK61" s="27"/>
      <c r="SL61" s="27"/>
      <c r="SM61" s="27"/>
      <c r="SN61" s="27"/>
      <c r="SO61" s="27"/>
      <c r="SP61" s="27"/>
      <c r="SQ61" s="27"/>
      <c r="SR61" s="27"/>
      <c r="SS61" s="27"/>
      <c r="ST61" s="27"/>
      <c r="SU61" s="27"/>
      <c r="SV61" s="27"/>
      <c r="SW61" s="27"/>
      <c r="SX61" s="27"/>
      <c r="SY61" s="27"/>
      <c r="SZ61" s="27"/>
      <c r="TA61" s="27"/>
      <c r="TB61" s="27"/>
      <c r="TC61" s="27"/>
      <c r="TD61" s="27"/>
      <c r="TE61" s="27"/>
      <c r="TF61" s="27"/>
      <c r="TG61" s="27"/>
      <c r="TH61" s="27"/>
      <c r="TI61" s="27"/>
      <c r="TJ61" s="27"/>
      <c r="TK61" s="27"/>
      <c r="TL61" s="27"/>
      <c r="TM61" s="27"/>
      <c r="TN61" s="27"/>
      <c r="TO61" s="27"/>
      <c r="TP61" s="27"/>
      <c r="TQ61" s="27"/>
      <c r="TR61" s="27"/>
      <c r="TS61" s="27"/>
      <c r="TT61" s="27"/>
      <c r="TU61" s="27"/>
      <c r="TV61" s="27"/>
      <c r="TW61" s="27"/>
      <c r="TX61" s="27"/>
      <c r="TY61" s="27"/>
      <c r="TZ61" s="27"/>
      <c r="UA61" s="27"/>
      <c r="UB61" s="27"/>
      <c r="UC61" s="27"/>
      <c r="UD61" s="27"/>
      <c r="UE61" s="27"/>
      <c r="UF61" s="27"/>
      <c r="UG61" s="27"/>
      <c r="UH61" s="27"/>
      <c r="UI61" s="27"/>
      <c r="UJ61" s="27"/>
      <c r="UK61" s="27"/>
      <c r="UL61" s="27"/>
      <c r="UM61" s="27"/>
      <c r="UN61" s="27"/>
      <c r="UO61" s="27"/>
      <c r="UP61" s="27"/>
      <c r="UQ61" s="27"/>
      <c r="UR61" s="27"/>
      <c r="US61" s="27"/>
      <c r="UT61" s="27"/>
      <c r="UU61" s="27"/>
      <c r="UV61" s="27"/>
      <c r="UW61" s="27"/>
      <c r="UX61" s="27"/>
      <c r="UY61" s="27"/>
      <c r="UZ61" s="27"/>
      <c r="VA61" s="27"/>
      <c r="VB61" s="27"/>
      <c r="VC61" s="27"/>
      <c r="VD61" s="27"/>
      <c r="VE61" s="27"/>
      <c r="VF61" s="27"/>
      <c r="VG61" s="27"/>
      <c r="VH61" s="27"/>
      <c r="VI61" s="27"/>
      <c r="VJ61" s="27"/>
      <c r="VK61" s="27"/>
      <c r="VL61" s="27"/>
      <c r="VM61" s="27"/>
      <c r="VN61" s="27"/>
      <c r="VO61" s="27"/>
      <c r="VP61" s="27"/>
      <c r="VQ61" s="27"/>
      <c r="VR61" s="27"/>
      <c r="VS61" s="27"/>
      <c r="VT61" s="27"/>
      <c r="VU61" s="27"/>
      <c r="VV61" s="27"/>
      <c r="VW61" s="27"/>
      <c r="VX61" s="27"/>
      <c r="VY61" s="27"/>
      <c r="VZ61" s="27"/>
      <c r="WA61" s="27"/>
      <c r="WB61" s="27"/>
      <c r="WC61" s="27"/>
      <c r="WD61" s="27"/>
      <c r="WE61" s="27"/>
      <c r="WF61" s="27"/>
      <c r="WG61" s="27"/>
      <c r="WH61" s="27"/>
      <c r="WI61" s="27"/>
      <c r="WJ61" s="27"/>
      <c r="WK61" s="27"/>
      <c r="WL61" s="27"/>
      <c r="WM61" s="27"/>
      <c r="WN61" s="27"/>
      <c r="WO61" s="27"/>
      <c r="WP61" s="27"/>
      <c r="WQ61" s="27"/>
      <c r="WR61" s="27"/>
      <c r="WS61" s="27"/>
      <c r="WT61" s="27"/>
      <c r="WU61" s="27"/>
      <c r="WV61" s="27"/>
      <c r="WW61" s="27"/>
      <c r="WX61" s="27"/>
      <c r="WY61" s="27"/>
      <c r="WZ61" s="27"/>
      <c r="XA61" s="27"/>
      <c r="XB61" s="27"/>
      <c r="XC61" s="27"/>
      <c r="XD61" s="27"/>
      <c r="XE61" s="27"/>
      <c r="XF61" s="27"/>
      <c r="XG61" s="27"/>
      <c r="XH61" s="27"/>
      <c r="XI61" s="27"/>
      <c r="XJ61" s="27"/>
      <c r="XK61" s="27"/>
      <c r="XL61" s="27"/>
      <c r="XM61" s="27"/>
      <c r="XN61" s="27"/>
      <c r="XO61" s="27"/>
      <c r="XP61" s="27"/>
      <c r="XQ61" s="27"/>
      <c r="XR61" s="27"/>
      <c r="XS61" s="27"/>
      <c r="XT61" s="27"/>
      <c r="XU61" s="27"/>
      <c r="XV61" s="27"/>
      <c r="XW61" s="27"/>
      <c r="XX61" s="27"/>
      <c r="XY61" s="27"/>
      <c r="XZ61" s="27"/>
      <c r="YA61" s="27"/>
      <c r="YB61" s="27"/>
      <c r="YC61" s="27"/>
      <c r="YD61" s="27"/>
      <c r="YE61" s="27"/>
      <c r="YF61" s="27"/>
      <c r="YG61" s="27"/>
      <c r="YH61" s="27"/>
      <c r="YI61" s="27"/>
      <c r="YJ61" s="27"/>
      <c r="YK61" s="27"/>
      <c r="YL61" s="27"/>
      <c r="YM61" s="27"/>
      <c r="YN61" s="27"/>
      <c r="YO61" s="27"/>
      <c r="YP61" s="27"/>
      <c r="YQ61" s="27"/>
      <c r="YR61" s="27"/>
      <c r="YS61" s="27"/>
      <c r="YT61" s="27"/>
      <c r="YU61" s="27"/>
      <c r="YV61" s="27"/>
      <c r="YW61" s="27"/>
      <c r="YX61" s="27"/>
      <c r="YY61" s="27"/>
      <c r="YZ61" s="27"/>
      <c r="ZA61" s="27"/>
      <c r="ZB61" s="27"/>
      <c r="ZC61" s="27"/>
      <c r="ZD61" s="27"/>
      <c r="ZE61" s="27"/>
      <c r="ZF61" s="27"/>
      <c r="ZG61" s="27"/>
      <c r="ZH61" s="27"/>
      <c r="ZI61" s="27"/>
      <c r="ZJ61" s="27"/>
      <c r="ZK61" s="27"/>
      <c r="ZL61" s="27"/>
      <c r="ZM61" s="27"/>
      <c r="ZN61" s="27"/>
      <c r="ZO61" s="27"/>
      <c r="ZP61" s="27"/>
      <c r="ZQ61" s="27"/>
      <c r="ZR61" s="27"/>
      <c r="ZS61" s="27"/>
      <c r="ZT61" s="27"/>
      <c r="ZU61" s="27"/>
      <c r="ZV61" s="27"/>
      <c r="ZW61" s="27"/>
      <c r="ZX61" s="27"/>
      <c r="ZY61" s="27"/>
      <c r="ZZ61" s="27"/>
      <c r="AAA61" s="27"/>
      <c r="AAB61" s="27"/>
      <c r="AAC61" s="27"/>
      <c r="AAD61" s="27"/>
      <c r="AAE61" s="27"/>
      <c r="AAF61" s="27"/>
      <c r="AAG61" s="27"/>
      <c r="AAH61" s="27"/>
      <c r="AAI61" s="27"/>
      <c r="AAJ61" s="27"/>
      <c r="AAK61" s="27"/>
      <c r="AAL61" s="27"/>
      <c r="AAM61" s="27"/>
      <c r="AAN61" s="27"/>
      <c r="AAO61" s="27"/>
      <c r="AAP61" s="27"/>
      <c r="AAQ61" s="27"/>
      <c r="AAR61" s="27"/>
      <c r="AAS61" s="27"/>
      <c r="AAT61" s="27"/>
      <c r="AAU61" s="27"/>
      <c r="AAV61" s="27"/>
      <c r="AAW61" s="27"/>
      <c r="AAX61" s="27"/>
      <c r="AAY61" s="27"/>
      <c r="AAZ61" s="27"/>
      <c r="ABA61" s="27"/>
      <c r="ABB61" s="27"/>
      <c r="ABC61" s="27"/>
      <c r="ABD61" s="27"/>
      <c r="ABE61" s="27"/>
      <c r="ABF61" s="27"/>
      <c r="ABG61" s="27"/>
      <c r="ABH61" s="27"/>
      <c r="ABI61" s="27"/>
      <c r="ABJ61" s="27"/>
      <c r="ABK61" s="27"/>
      <c r="ABL61" s="27"/>
      <c r="ABM61" s="27"/>
      <c r="ABN61" s="27"/>
      <c r="ABO61" s="27"/>
      <c r="ABP61" s="27"/>
      <c r="ABQ61" s="27"/>
      <c r="ABR61" s="27"/>
      <c r="ABS61" s="27"/>
      <c r="ABT61" s="27"/>
      <c r="ABU61" s="27"/>
      <c r="ABV61" s="27"/>
      <c r="ABW61" s="27"/>
      <c r="ABX61" s="27"/>
      <c r="ABY61" s="27"/>
      <c r="ABZ61" s="27"/>
      <c r="ACA61" s="27"/>
      <c r="ACB61" s="27"/>
      <c r="ACC61" s="27"/>
      <c r="ACD61" s="27"/>
      <c r="ACE61" s="27"/>
      <c r="ACF61" s="27"/>
      <c r="ACG61" s="27"/>
      <c r="ACH61" s="27"/>
      <c r="ACI61" s="27"/>
      <c r="ACJ61" s="27"/>
      <c r="ACK61" s="27"/>
      <c r="ACL61" s="27"/>
      <c r="ACM61" s="27"/>
      <c r="ACN61" s="27"/>
      <c r="ACO61" s="27"/>
      <c r="ACP61" s="27"/>
      <c r="ACQ61" s="27"/>
      <c r="ACR61" s="27"/>
      <c r="ACS61" s="27"/>
      <c r="ACT61" s="27"/>
      <c r="ACU61" s="27"/>
      <c r="ACV61" s="27"/>
      <c r="ACW61" s="27"/>
      <c r="ACX61" s="27"/>
      <c r="ACY61" s="27"/>
      <c r="ACZ61" s="27"/>
      <c r="ADA61" s="27"/>
      <c r="ADB61" s="27"/>
      <c r="ADC61" s="27"/>
      <c r="ADD61" s="27"/>
      <c r="ADE61" s="27"/>
      <c r="ADF61" s="27"/>
      <c r="ADG61" s="27"/>
      <c r="ADH61" s="27"/>
      <c r="ADI61" s="27"/>
      <c r="ADJ61" s="27"/>
      <c r="ADK61" s="27"/>
      <c r="ADL61" s="27"/>
      <c r="ADM61" s="27"/>
      <c r="ADN61" s="27"/>
      <c r="ADO61" s="27"/>
      <c r="ADP61" s="27"/>
      <c r="ADQ61" s="27"/>
      <c r="ADR61" s="27"/>
      <c r="ADS61" s="27"/>
      <c r="ADT61" s="27"/>
      <c r="ADU61" s="27"/>
      <c r="ADV61" s="27"/>
      <c r="ADW61" s="27"/>
      <c r="ADX61" s="27"/>
      <c r="ADY61" s="27"/>
      <c r="ADZ61" s="27"/>
      <c r="AEA61" s="27"/>
      <c r="AEB61" s="27"/>
      <c r="AEC61" s="27"/>
      <c r="AED61" s="27"/>
      <c r="AEE61" s="27"/>
      <c r="AEF61" s="27"/>
      <c r="AEG61" s="27"/>
      <c r="AEH61" s="27"/>
      <c r="AEI61" s="27"/>
      <c r="AEJ61" s="27"/>
      <c r="AEK61" s="27"/>
      <c r="AEL61" s="27"/>
      <c r="AEM61" s="27"/>
      <c r="AEN61" s="27"/>
      <c r="AEO61" s="27"/>
      <c r="AEP61" s="27"/>
      <c r="AEQ61" s="27"/>
      <c r="AER61" s="27"/>
      <c r="AES61" s="27"/>
      <c r="AET61" s="27"/>
      <c r="AEU61" s="27"/>
      <c r="AEV61" s="27"/>
      <c r="AEW61" s="27"/>
      <c r="AEX61" s="27"/>
      <c r="AEY61" s="27"/>
      <c r="AEZ61" s="27"/>
      <c r="AFA61" s="27"/>
      <c r="AFB61" s="27"/>
      <c r="AFC61" s="27"/>
      <c r="AFD61" s="27"/>
      <c r="AFE61" s="27"/>
      <c r="AFF61" s="27"/>
      <c r="AFG61" s="27"/>
      <c r="AFH61" s="27"/>
      <c r="AFI61" s="27"/>
      <c r="AFJ61" s="27"/>
      <c r="AFK61" s="27"/>
      <c r="AFL61" s="27"/>
      <c r="AFM61" s="27"/>
      <c r="AFN61" s="27"/>
      <c r="AFO61" s="27"/>
      <c r="AFP61" s="27"/>
      <c r="AFQ61" s="27"/>
      <c r="AFR61" s="27"/>
      <c r="AFS61" s="27"/>
      <c r="AFT61" s="27"/>
      <c r="AFU61" s="27"/>
      <c r="AFV61" s="27"/>
      <c r="AFW61" s="27"/>
      <c r="AFX61" s="27"/>
      <c r="AFY61" s="27"/>
      <c r="AFZ61" s="27"/>
      <c r="AGA61" s="27"/>
      <c r="AGB61" s="27"/>
      <c r="AGC61" s="27"/>
      <c r="AGD61" s="27"/>
      <c r="AGE61" s="27"/>
      <c r="AGF61" s="27"/>
      <c r="AGG61" s="27"/>
      <c r="AGH61" s="27"/>
      <c r="AGI61" s="27"/>
      <c r="AGJ61" s="27"/>
      <c r="AGK61" s="27"/>
      <c r="AGL61" s="27"/>
      <c r="AGM61" s="27"/>
      <c r="AGN61" s="27"/>
      <c r="AGO61" s="27"/>
      <c r="AGP61" s="27"/>
      <c r="AGQ61" s="27"/>
      <c r="AGR61" s="27"/>
      <c r="AGS61" s="27"/>
      <c r="AGT61" s="27"/>
      <c r="AGU61" s="27"/>
      <c r="AGV61" s="27"/>
      <c r="AGW61" s="27"/>
      <c r="AGX61" s="27"/>
      <c r="AGY61" s="27"/>
      <c r="AGZ61" s="27"/>
      <c r="AHA61" s="27"/>
      <c r="AHB61" s="27"/>
      <c r="AHC61" s="27"/>
      <c r="AHD61" s="27"/>
      <c r="AHE61" s="27"/>
      <c r="AHF61" s="27"/>
      <c r="AHG61" s="27"/>
      <c r="AHH61" s="27"/>
      <c r="AHI61" s="27"/>
      <c r="AHJ61" s="27"/>
      <c r="AHK61" s="27"/>
      <c r="AHL61" s="27"/>
      <c r="AHM61" s="27"/>
      <c r="AHN61" s="27"/>
      <c r="AHO61" s="27"/>
      <c r="AHP61" s="27"/>
      <c r="AHQ61" s="27"/>
      <c r="AHR61" s="27"/>
      <c r="AHS61" s="27"/>
      <c r="AHT61" s="27"/>
      <c r="AHU61" s="27"/>
      <c r="AHV61" s="27"/>
      <c r="AHW61" s="27"/>
      <c r="AHX61" s="27"/>
      <c r="AHY61" s="27"/>
      <c r="AHZ61" s="27"/>
      <c r="AIA61" s="27"/>
      <c r="AIB61" s="27"/>
      <c r="AIC61" s="27"/>
      <c r="AID61" s="27"/>
      <c r="AIE61" s="27"/>
      <c r="AIF61" s="27"/>
      <c r="AIG61" s="27"/>
      <c r="AIH61" s="27"/>
      <c r="AII61" s="27"/>
      <c r="AIJ61" s="27"/>
      <c r="AIK61" s="27"/>
      <c r="AIL61" s="27"/>
      <c r="AIM61" s="27"/>
      <c r="AIN61" s="27"/>
      <c r="AIO61" s="27"/>
      <c r="AIP61" s="27"/>
      <c r="AIQ61" s="27"/>
      <c r="AIR61" s="27"/>
      <c r="AIS61" s="27"/>
      <c r="AIT61" s="27"/>
      <c r="AIU61" s="27"/>
      <c r="AIV61" s="27"/>
      <c r="AIW61" s="27"/>
      <c r="AIX61" s="27"/>
      <c r="AIY61" s="27"/>
      <c r="AIZ61" s="27"/>
      <c r="AJA61" s="27"/>
      <c r="AJB61" s="27"/>
      <c r="AJC61" s="27"/>
      <c r="AJD61" s="27"/>
      <c r="AJE61" s="27"/>
      <c r="AJF61" s="27"/>
      <c r="AJG61" s="27"/>
      <c r="AJH61" s="27"/>
      <c r="AJI61" s="27"/>
      <c r="AJJ61" s="27"/>
      <c r="AJK61" s="27"/>
      <c r="AJL61" s="27"/>
      <c r="AJM61" s="27"/>
      <c r="AJN61" s="27"/>
      <c r="AJO61" s="27"/>
      <c r="AJP61" s="27"/>
      <c r="AJQ61" s="27"/>
      <c r="AJR61" s="27"/>
      <c r="AJS61" s="27"/>
      <c r="AJT61" s="27"/>
      <c r="AJU61" s="27"/>
      <c r="AJV61" s="27"/>
      <c r="AJW61" s="27"/>
      <c r="AJX61" s="27"/>
      <c r="AJY61" s="27"/>
      <c r="AJZ61" s="27"/>
      <c r="AKA61" s="27"/>
      <c r="AKB61" s="27"/>
      <c r="AKC61" s="27"/>
      <c r="AKD61" s="27"/>
      <c r="AKE61" s="27"/>
      <c r="AKF61" s="27"/>
      <c r="AKG61" s="27"/>
      <c r="AKH61" s="27"/>
      <c r="AKI61" s="27"/>
      <c r="AKJ61" s="27"/>
      <c r="AKK61" s="27"/>
      <c r="AKL61" s="27"/>
      <c r="AKM61" s="27"/>
      <c r="AKN61" s="27"/>
      <c r="AKO61" s="27"/>
      <c r="AKP61" s="27"/>
      <c r="AKQ61" s="27"/>
      <c r="AKR61" s="27"/>
      <c r="AKS61" s="27"/>
      <c r="AKT61" s="27"/>
      <c r="AKU61" s="27"/>
      <c r="AKV61" s="27"/>
      <c r="AKW61" s="27"/>
      <c r="AKX61" s="27"/>
      <c r="AKY61" s="27"/>
      <c r="AKZ61" s="27"/>
      <c r="ALA61" s="27"/>
      <c r="ALB61" s="27"/>
      <c r="ALC61" s="27"/>
      <c r="ALD61" s="27"/>
      <c r="ALE61" s="27"/>
      <c r="ALF61" s="27"/>
      <c r="ALG61" s="27"/>
      <c r="ALH61" s="27"/>
      <c r="ALI61" s="27"/>
      <c r="ALJ61" s="27"/>
      <c r="ALK61" s="27"/>
      <c r="ALL61" s="27"/>
      <c r="ALM61" s="27"/>
      <c r="ALN61" s="27"/>
      <c r="ALO61" s="27"/>
      <c r="ALP61" s="27"/>
      <c r="ALQ61" s="27"/>
      <c r="ALR61" s="27"/>
      <c r="ALS61" s="27"/>
      <c r="ALT61" s="27"/>
      <c r="ALU61" s="27"/>
      <c r="ALV61" s="27"/>
      <c r="ALW61" s="27"/>
      <c r="ALX61" s="27"/>
      <c r="ALY61" s="27"/>
      <c r="ALZ61" s="27"/>
      <c r="AMA61" s="27"/>
      <c r="AMB61" s="27"/>
      <c r="AMC61" s="27"/>
      <c r="AMD61" s="27"/>
      <c r="AME61" s="27"/>
      <c r="AMF61" s="27"/>
      <c r="AMG61" s="27"/>
      <c r="AMH61" s="27"/>
      <c r="AMI61" s="27"/>
      <c r="AMJ61" s="27"/>
      <c r="AMK61" s="27"/>
      <c r="AML61" s="27"/>
      <c r="AMM61" s="27"/>
      <c r="AMN61" s="27"/>
      <c r="AMO61" s="27"/>
    </row>
    <row r="62" spans="1:1029" ht="15.75" x14ac:dyDescent="0.25">
      <c r="A62" s="31" t="str">
        <f>IF(B12="Deutsch","Honorare (Architekt etc.)",IF(B12="English","fees (architect etc.)"))</f>
        <v>Honorare (Architekt etc.)</v>
      </c>
      <c r="B62" s="41" t="str">
        <f>IF(D20="Ja",B18*2/100,IF(D20="Yes",B18*2/100,IF(D20="Nein","",IF(D20="No",""))))</f>
        <v/>
      </c>
      <c r="C62" s="18"/>
      <c r="D62" s="41">
        <v>0</v>
      </c>
      <c r="E62" s="18"/>
      <c r="F62" s="41" t="str">
        <f>IF(D20="Ja",B62*100/100,IF(D20="Yes",B62*100/100,IF(D20="Nein","",IF(D20="No",""))))</f>
        <v/>
      </c>
      <c r="G62" s="18"/>
      <c r="H62" s="41"/>
      <c r="I62" s="18"/>
      <c r="J62" s="42"/>
      <c r="K62" s="42"/>
      <c r="L62" s="19"/>
    </row>
    <row r="63" spans="1:1029" s="54" customFormat="1" ht="8.25" customHeight="1" x14ac:dyDescent="0.25">
      <c r="A63" s="31"/>
      <c r="B63" s="18"/>
      <c r="C63" s="18"/>
      <c r="D63" s="53"/>
      <c r="E63" s="18"/>
      <c r="F63" s="53"/>
      <c r="G63" s="18"/>
      <c r="H63" s="18"/>
      <c r="I63" s="18"/>
      <c r="J63" s="19"/>
      <c r="K63" s="19"/>
      <c r="L63" s="1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27"/>
      <c r="GF63" s="27"/>
      <c r="GG63" s="27"/>
      <c r="GH63" s="27"/>
      <c r="GI63" s="27"/>
      <c r="GJ63" s="27"/>
      <c r="GK63" s="27"/>
      <c r="GL63" s="27"/>
      <c r="GM63" s="27"/>
      <c r="GN63" s="27"/>
      <c r="GO63" s="27"/>
      <c r="GP63" s="27"/>
      <c r="GQ63" s="27"/>
      <c r="GR63" s="27"/>
      <c r="GS63" s="27"/>
      <c r="GT63" s="27"/>
      <c r="GU63" s="27"/>
      <c r="GV63" s="27"/>
      <c r="GW63" s="27"/>
      <c r="GX63" s="27"/>
      <c r="GY63" s="27"/>
      <c r="GZ63" s="27"/>
      <c r="HA63" s="27"/>
      <c r="HB63" s="27"/>
      <c r="HC63" s="27"/>
      <c r="HD63" s="27"/>
      <c r="HE63" s="27"/>
      <c r="HF63" s="27"/>
      <c r="HG63" s="27"/>
      <c r="HH63" s="27"/>
      <c r="HI63" s="27"/>
      <c r="HJ63" s="27"/>
      <c r="HK63" s="27"/>
      <c r="HL63" s="27"/>
      <c r="HM63" s="27"/>
      <c r="HN63" s="27"/>
      <c r="HO63" s="27"/>
      <c r="HP63" s="27"/>
      <c r="HQ63" s="27"/>
      <c r="HR63" s="27"/>
      <c r="HS63" s="27"/>
      <c r="HT63" s="27"/>
      <c r="HU63" s="27"/>
      <c r="HV63" s="27"/>
      <c r="HW63" s="27"/>
      <c r="HX63" s="27"/>
      <c r="HY63" s="27"/>
      <c r="HZ63" s="27"/>
      <c r="IA63" s="27"/>
      <c r="IB63" s="27"/>
      <c r="IC63" s="27"/>
      <c r="ID63" s="27"/>
      <c r="IE63" s="27"/>
      <c r="IF63" s="27"/>
      <c r="IG63" s="27"/>
      <c r="IH63" s="27"/>
      <c r="II63" s="27"/>
      <c r="IJ63" s="27"/>
      <c r="IK63" s="27"/>
      <c r="IL63" s="27"/>
      <c r="IM63" s="27"/>
      <c r="IN63" s="27"/>
      <c r="IO63" s="27"/>
      <c r="IP63" s="27"/>
      <c r="IQ63" s="27"/>
      <c r="IR63" s="27"/>
      <c r="IS63" s="27"/>
      <c r="IT63" s="27"/>
      <c r="IU63" s="27"/>
      <c r="IV63" s="27"/>
      <c r="IW63" s="27"/>
      <c r="IX63" s="27"/>
      <c r="IY63" s="27"/>
      <c r="IZ63" s="27"/>
      <c r="JA63" s="27"/>
      <c r="JB63" s="27"/>
      <c r="JC63" s="27"/>
      <c r="JD63" s="27"/>
      <c r="JE63" s="27"/>
      <c r="JF63" s="27"/>
      <c r="JG63" s="27"/>
      <c r="JH63" s="27"/>
      <c r="JI63" s="27"/>
      <c r="JJ63" s="27"/>
      <c r="JK63" s="27"/>
      <c r="JL63" s="27"/>
      <c r="JM63" s="27"/>
      <c r="JN63" s="27"/>
      <c r="JO63" s="27"/>
      <c r="JP63" s="27"/>
      <c r="JQ63" s="27"/>
      <c r="JR63" s="27"/>
      <c r="JS63" s="27"/>
      <c r="JT63" s="27"/>
      <c r="JU63" s="27"/>
      <c r="JV63" s="27"/>
      <c r="JW63" s="27"/>
      <c r="JX63" s="27"/>
      <c r="JY63" s="27"/>
      <c r="JZ63" s="27"/>
      <c r="KA63" s="27"/>
      <c r="KB63" s="27"/>
      <c r="KC63" s="27"/>
      <c r="KD63" s="27"/>
      <c r="KE63" s="27"/>
      <c r="KF63" s="27"/>
      <c r="KG63" s="27"/>
      <c r="KH63" s="27"/>
      <c r="KI63" s="27"/>
      <c r="KJ63" s="27"/>
      <c r="KK63" s="27"/>
      <c r="KL63" s="27"/>
      <c r="KM63" s="27"/>
      <c r="KN63" s="27"/>
      <c r="KO63" s="27"/>
      <c r="KP63" s="27"/>
      <c r="KQ63" s="27"/>
      <c r="KR63" s="27"/>
      <c r="KS63" s="27"/>
      <c r="KT63" s="27"/>
      <c r="KU63" s="27"/>
      <c r="KV63" s="27"/>
      <c r="KW63" s="27"/>
      <c r="KX63" s="27"/>
      <c r="KY63" s="27"/>
      <c r="KZ63" s="27"/>
      <c r="LA63" s="27"/>
      <c r="LB63" s="27"/>
      <c r="LC63" s="27"/>
      <c r="LD63" s="27"/>
      <c r="LE63" s="27"/>
      <c r="LF63" s="27"/>
      <c r="LG63" s="27"/>
      <c r="LH63" s="27"/>
      <c r="LI63" s="27"/>
      <c r="LJ63" s="27"/>
      <c r="LK63" s="27"/>
      <c r="LL63" s="27"/>
      <c r="LM63" s="27"/>
      <c r="LN63" s="27"/>
      <c r="LO63" s="27"/>
      <c r="LP63" s="27"/>
      <c r="LQ63" s="27"/>
      <c r="LR63" s="27"/>
      <c r="LS63" s="27"/>
      <c r="LT63" s="27"/>
      <c r="LU63" s="27"/>
      <c r="LV63" s="27"/>
      <c r="LW63" s="27"/>
      <c r="LX63" s="27"/>
      <c r="LY63" s="27"/>
      <c r="LZ63" s="27"/>
      <c r="MA63" s="27"/>
      <c r="MB63" s="27"/>
      <c r="MC63" s="27"/>
      <c r="MD63" s="27"/>
      <c r="ME63" s="27"/>
      <c r="MF63" s="27"/>
      <c r="MG63" s="27"/>
      <c r="MH63" s="27"/>
      <c r="MI63" s="27"/>
      <c r="MJ63" s="27"/>
      <c r="MK63" s="27"/>
      <c r="ML63" s="27"/>
      <c r="MM63" s="27"/>
      <c r="MN63" s="27"/>
      <c r="MO63" s="27"/>
      <c r="MP63" s="27"/>
      <c r="MQ63" s="27"/>
      <c r="MR63" s="27"/>
      <c r="MS63" s="27"/>
      <c r="MT63" s="27"/>
      <c r="MU63" s="27"/>
      <c r="MV63" s="27"/>
      <c r="MW63" s="27"/>
      <c r="MX63" s="27"/>
      <c r="MY63" s="27"/>
      <c r="MZ63" s="27"/>
      <c r="NA63" s="27"/>
      <c r="NB63" s="27"/>
      <c r="NC63" s="27"/>
      <c r="ND63" s="27"/>
      <c r="NE63" s="27"/>
      <c r="NF63" s="27"/>
      <c r="NG63" s="27"/>
      <c r="NH63" s="27"/>
      <c r="NI63" s="27"/>
      <c r="NJ63" s="27"/>
      <c r="NK63" s="27"/>
      <c r="NL63" s="27"/>
      <c r="NM63" s="27"/>
      <c r="NN63" s="27"/>
      <c r="NO63" s="27"/>
      <c r="NP63" s="27"/>
      <c r="NQ63" s="27"/>
      <c r="NR63" s="27"/>
      <c r="NS63" s="27"/>
      <c r="NT63" s="27"/>
      <c r="NU63" s="27"/>
      <c r="NV63" s="27"/>
      <c r="NW63" s="27"/>
      <c r="NX63" s="27"/>
      <c r="NY63" s="27"/>
      <c r="NZ63" s="27"/>
      <c r="OA63" s="27"/>
      <c r="OB63" s="27"/>
      <c r="OC63" s="27"/>
      <c r="OD63" s="27"/>
      <c r="OE63" s="27"/>
      <c r="OF63" s="27"/>
      <c r="OG63" s="27"/>
      <c r="OH63" s="27"/>
      <c r="OI63" s="27"/>
      <c r="OJ63" s="27"/>
      <c r="OK63" s="27"/>
      <c r="OL63" s="27"/>
      <c r="OM63" s="27"/>
      <c r="ON63" s="27"/>
      <c r="OO63" s="27"/>
      <c r="OP63" s="27"/>
      <c r="OQ63" s="27"/>
      <c r="OR63" s="27"/>
      <c r="OS63" s="27"/>
      <c r="OT63" s="27"/>
      <c r="OU63" s="27"/>
      <c r="OV63" s="27"/>
      <c r="OW63" s="27"/>
      <c r="OX63" s="27"/>
      <c r="OY63" s="27"/>
      <c r="OZ63" s="27"/>
      <c r="PA63" s="27"/>
      <c r="PB63" s="27"/>
      <c r="PC63" s="27"/>
      <c r="PD63" s="27"/>
      <c r="PE63" s="27"/>
      <c r="PF63" s="27"/>
      <c r="PG63" s="27"/>
      <c r="PH63" s="27"/>
      <c r="PI63" s="27"/>
      <c r="PJ63" s="27"/>
      <c r="PK63" s="27"/>
      <c r="PL63" s="27"/>
      <c r="PM63" s="27"/>
      <c r="PN63" s="27"/>
      <c r="PO63" s="27"/>
      <c r="PP63" s="27"/>
      <c r="PQ63" s="27"/>
      <c r="PR63" s="27"/>
      <c r="PS63" s="27"/>
      <c r="PT63" s="27"/>
      <c r="PU63" s="27"/>
      <c r="PV63" s="27"/>
      <c r="PW63" s="27"/>
      <c r="PX63" s="27"/>
      <c r="PY63" s="27"/>
      <c r="PZ63" s="27"/>
      <c r="QA63" s="27"/>
      <c r="QB63" s="27"/>
      <c r="QC63" s="27"/>
      <c r="QD63" s="27"/>
      <c r="QE63" s="27"/>
      <c r="QF63" s="27"/>
      <c r="QG63" s="27"/>
      <c r="QH63" s="27"/>
      <c r="QI63" s="27"/>
      <c r="QJ63" s="27"/>
      <c r="QK63" s="27"/>
      <c r="QL63" s="27"/>
      <c r="QM63" s="27"/>
      <c r="QN63" s="27"/>
      <c r="QO63" s="27"/>
      <c r="QP63" s="27"/>
      <c r="QQ63" s="27"/>
      <c r="QR63" s="27"/>
      <c r="QS63" s="27"/>
      <c r="QT63" s="27"/>
      <c r="QU63" s="27"/>
      <c r="QV63" s="27"/>
      <c r="QW63" s="27"/>
      <c r="QX63" s="27"/>
      <c r="QY63" s="27"/>
      <c r="QZ63" s="27"/>
      <c r="RA63" s="27"/>
      <c r="RB63" s="27"/>
      <c r="RC63" s="27"/>
      <c r="RD63" s="27"/>
      <c r="RE63" s="27"/>
      <c r="RF63" s="27"/>
      <c r="RG63" s="27"/>
      <c r="RH63" s="27"/>
      <c r="RI63" s="27"/>
      <c r="RJ63" s="27"/>
      <c r="RK63" s="27"/>
      <c r="RL63" s="27"/>
      <c r="RM63" s="27"/>
      <c r="RN63" s="27"/>
      <c r="RO63" s="27"/>
      <c r="RP63" s="27"/>
      <c r="RQ63" s="27"/>
      <c r="RR63" s="27"/>
      <c r="RS63" s="27"/>
      <c r="RT63" s="27"/>
      <c r="RU63" s="27"/>
      <c r="RV63" s="27"/>
      <c r="RW63" s="27"/>
      <c r="RX63" s="27"/>
      <c r="RY63" s="27"/>
      <c r="RZ63" s="27"/>
      <c r="SA63" s="27"/>
      <c r="SB63" s="27"/>
      <c r="SC63" s="27"/>
      <c r="SD63" s="27"/>
      <c r="SE63" s="27"/>
      <c r="SF63" s="27"/>
      <c r="SG63" s="27"/>
      <c r="SH63" s="27"/>
      <c r="SI63" s="27"/>
      <c r="SJ63" s="27"/>
      <c r="SK63" s="27"/>
      <c r="SL63" s="27"/>
      <c r="SM63" s="27"/>
      <c r="SN63" s="27"/>
      <c r="SO63" s="27"/>
      <c r="SP63" s="27"/>
      <c r="SQ63" s="27"/>
      <c r="SR63" s="27"/>
      <c r="SS63" s="27"/>
      <c r="ST63" s="27"/>
      <c r="SU63" s="27"/>
      <c r="SV63" s="27"/>
      <c r="SW63" s="27"/>
      <c r="SX63" s="27"/>
      <c r="SY63" s="27"/>
      <c r="SZ63" s="27"/>
      <c r="TA63" s="27"/>
      <c r="TB63" s="27"/>
      <c r="TC63" s="27"/>
      <c r="TD63" s="27"/>
      <c r="TE63" s="27"/>
      <c r="TF63" s="27"/>
      <c r="TG63" s="27"/>
      <c r="TH63" s="27"/>
      <c r="TI63" s="27"/>
      <c r="TJ63" s="27"/>
      <c r="TK63" s="27"/>
      <c r="TL63" s="27"/>
      <c r="TM63" s="27"/>
      <c r="TN63" s="27"/>
      <c r="TO63" s="27"/>
      <c r="TP63" s="27"/>
      <c r="TQ63" s="27"/>
      <c r="TR63" s="27"/>
      <c r="TS63" s="27"/>
      <c r="TT63" s="27"/>
      <c r="TU63" s="27"/>
      <c r="TV63" s="27"/>
      <c r="TW63" s="27"/>
      <c r="TX63" s="27"/>
      <c r="TY63" s="27"/>
      <c r="TZ63" s="27"/>
      <c r="UA63" s="27"/>
      <c r="UB63" s="27"/>
      <c r="UC63" s="27"/>
      <c r="UD63" s="27"/>
      <c r="UE63" s="27"/>
      <c r="UF63" s="27"/>
      <c r="UG63" s="27"/>
      <c r="UH63" s="27"/>
      <c r="UI63" s="27"/>
      <c r="UJ63" s="27"/>
      <c r="UK63" s="27"/>
      <c r="UL63" s="27"/>
      <c r="UM63" s="27"/>
      <c r="UN63" s="27"/>
      <c r="UO63" s="27"/>
      <c r="UP63" s="27"/>
      <c r="UQ63" s="27"/>
      <c r="UR63" s="27"/>
      <c r="US63" s="27"/>
      <c r="UT63" s="27"/>
      <c r="UU63" s="27"/>
      <c r="UV63" s="27"/>
      <c r="UW63" s="27"/>
      <c r="UX63" s="27"/>
      <c r="UY63" s="27"/>
      <c r="UZ63" s="27"/>
      <c r="VA63" s="27"/>
      <c r="VB63" s="27"/>
      <c r="VC63" s="27"/>
      <c r="VD63" s="27"/>
      <c r="VE63" s="27"/>
      <c r="VF63" s="27"/>
      <c r="VG63" s="27"/>
      <c r="VH63" s="27"/>
      <c r="VI63" s="27"/>
      <c r="VJ63" s="27"/>
      <c r="VK63" s="27"/>
      <c r="VL63" s="27"/>
      <c r="VM63" s="27"/>
      <c r="VN63" s="27"/>
      <c r="VO63" s="27"/>
      <c r="VP63" s="27"/>
      <c r="VQ63" s="27"/>
      <c r="VR63" s="27"/>
      <c r="VS63" s="27"/>
      <c r="VT63" s="27"/>
      <c r="VU63" s="27"/>
      <c r="VV63" s="27"/>
      <c r="VW63" s="27"/>
      <c r="VX63" s="27"/>
      <c r="VY63" s="27"/>
      <c r="VZ63" s="27"/>
      <c r="WA63" s="27"/>
      <c r="WB63" s="27"/>
      <c r="WC63" s="27"/>
      <c r="WD63" s="27"/>
      <c r="WE63" s="27"/>
      <c r="WF63" s="27"/>
      <c r="WG63" s="27"/>
      <c r="WH63" s="27"/>
      <c r="WI63" s="27"/>
      <c r="WJ63" s="27"/>
      <c r="WK63" s="27"/>
      <c r="WL63" s="27"/>
      <c r="WM63" s="27"/>
      <c r="WN63" s="27"/>
      <c r="WO63" s="27"/>
      <c r="WP63" s="27"/>
      <c r="WQ63" s="27"/>
      <c r="WR63" s="27"/>
      <c r="WS63" s="27"/>
      <c r="WT63" s="27"/>
      <c r="WU63" s="27"/>
      <c r="WV63" s="27"/>
      <c r="WW63" s="27"/>
      <c r="WX63" s="27"/>
      <c r="WY63" s="27"/>
      <c r="WZ63" s="27"/>
      <c r="XA63" s="27"/>
      <c r="XB63" s="27"/>
      <c r="XC63" s="27"/>
      <c r="XD63" s="27"/>
      <c r="XE63" s="27"/>
      <c r="XF63" s="27"/>
      <c r="XG63" s="27"/>
      <c r="XH63" s="27"/>
      <c r="XI63" s="27"/>
      <c r="XJ63" s="27"/>
      <c r="XK63" s="27"/>
      <c r="XL63" s="27"/>
      <c r="XM63" s="27"/>
      <c r="XN63" s="27"/>
      <c r="XO63" s="27"/>
      <c r="XP63" s="27"/>
      <c r="XQ63" s="27"/>
      <c r="XR63" s="27"/>
      <c r="XS63" s="27"/>
      <c r="XT63" s="27"/>
      <c r="XU63" s="27"/>
      <c r="XV63" s="27"/>
      <c r="XW63" s="27"/>
      <c r="XX63" s="27"/>
      <c r="XY63" s="27"/>
      <c r="XZ63" s="27"/>
      <c r="YA63" s="27"/>
      <c r="YB63" s="27"/>
      <c r="YC63" s="27"/>
      <c r="YD63" s="27"/>
      <c r="YE63" s="27"/>
      <c r="YF63" s="27"/>
      <c r="YG63" s="27"/>
      <c r="YH63" s="27"/>
      <c r="YI63" s="27"/>
      <c r="YJ63" s="27"/>
      <c r="YK63" s="27"/>
      <c r="YL63" s="27"/>
      <c r="YM63" s="27"/>
      <c r="YN63" s="27"/>
      <c r="YO63" s="27"/>
      <c r="YP63" s="27"/>
      <c r="YQ63" s="27"/>
      <c r="YR63" s="27"/>
      <c r="YS63" s="27"/>
      <c r="YT63" s="27"/>
      <c r="YU63" s="27"/>
      <c r="YV63" s="27"/>
      <c r="YW63" s="27"/>
      <c r="YX63" s="27"/>
      <c r="YY63" s="27"/>
      <c r="YZ63" s="27"/>
      <c r="ZA63" s="27"/>
      <c r="ZB63" s="27"/>
      <c r="ZC63" s="27"/>
      <c r="ZD63" s="27"/>
      <c r="ZE63" s="27"/>
      <c r="ZF63" s="27"/>
      <c r="ZG63" s="27"/>
      <c r="ZH63" s="27"/>
      <c r="ZI63" s="27"/>
      <c r="ZJ63" s="27"/>
      <c r="ZK63" s="27"/>
      <c r="ZL63" s="27"/>
      <c r="ZM63" s="27"/>
      <c r="ZN63" s="27"/>
      <c r="ZO63" s="27"/>
      <c r="ZP63" s="27"/>
      <c r="ZQ63" s="27"/>
      <c r="ZR63" s="27"/>
      <c r="ZS63" s="27"/>
      <c r="ZT63" s="27"/>
      <c r="ZU63" s="27"/>
      <c r="ZV63" s="27"/>
      <c r="ZW63" s="27"/>
      <c r="ZX63" s="27"/>
      <c r="ZY63" s="27"/>
      <c r="ZZ63" s="27"/>
      <c r="AAA63" s="27"/>
      <c r="AAB63" s="27"/>
      <c r="AAC63" s="27"/>
      <c r="AAD63" s="27"/>
      <c r="AAE63" s="27"/>
      <c r="AAF63" s="27"/>
      <c r="AAG63" s="27"/>
      <c r="AAH63" s="27"/>
      <c r="AAI63" s="27"/>
      <c r="AAJ63" s="27"/>
      <c r="AAK63" s="27"/>
      <c r="AAL63" s="27"/>
      <c r="AAM63" s="27"/>
      <c r="AAN63" s="27"/>
      <c r="AAO63" s="27"/>
      <c r="AAP63" s="27"/>
      <c r="AAQ63" s="27"/>
      <c r="AAR63" s="27"/>
      <c r="AAS63" s="27"/>
      <c r="AAT63" s="27"/>
      <c r="AAU63" s="27"/>
      <c r="AAV63" s="27"/>
      <c r="AAW63" s="27"/>
      <c r="AAX63" s="27"/>
      <c r="AAY63" s="27"/>
      <c r="AAZ63" s="27"/>
      <c r="ABA63" s="27"/>
      <c r="ABB63" s="27"/>
      <c r="ABC63" s="27"/>
      <c r="ABD63" s="27"/>
      <c r="ABE63" s="27"/>
      <c r="ABF63" s="27"/>
      <c r="ABG63" s="27"/>
      <c r="ABH63" s="27"/>
      <c r="ABI63" s="27"/>
      <c r="ABJ63" s="27"/>
      <c r="ABK63" s="27"/>
      <c r="ABL63" s="27"/>
      <c r="ABM63" s="27"/>
      <c r="ABN63" s="27"/>
      <c r="ABO63" s="27"/>
      <c r="ABP63" s="27"/>
      <c r="ABQ63" s="27"/>
      <c r="ABR63" s="27"/>
      <c r="ABS63" s="27"/>
      <c r="ABT63" s="27"/>
      <c r="ABU63" s="27"/>
      <c r="ABV63" s="27"/>
      <c r="ABW63" s="27"/>
      <c r="ABX63" s="27"/>
      <c r="ABY63" s="27"/>
      <c r="ABZ63" s="27"/>
      <c r="ACA63" s="27"/>
      <c r="ACB63" s="27"/>
      <c r="ACC63" s="27"/>
      <c r="ACD63" s="27"/>
      <c r="ACE63" s="27"/>
      <c r="ACF63" s="27"/>
      <c r="ACG63" s="27"/>
      <c r="ACH63" s="27"/>
      <c r="ACI63" s="27"/>
      <c r="ACJ63" s="27"/>
      <c r="ACK63" s="27"/>
      <c r="ACL63" s="27"/>
      <c r="ACM63" s="27"/>
      <c r="ACN63" s="27"/>
      <c r="ACO63" s="27"/>
      <c r="ACP63" s="27"/>
      <c r="ACQ63" s="27"/>
      <c r="ACR63" s="27"/>
      <c r="ACS63" s="27"/>
      <c r="ACT63" s="27"/>
      <c r="ACU63" s="27"/>
      <c r="ACV63" s="27"/>
      <c r="ACW63" s="27"/>
      <c r="ACX63" s="27"/>
      <c r="ACY63" s="27"/>
      <c r="ACZ63" s="27"/>
      <c r="ADA63" s="27"/>
      <c r="ADB63" s="27"/>
      <c r="ADC63" s="27"/>
      <c r="ADD63" s="27"/>
      <c r="ADE63" s="27"/>
      <c r="ADF63" s="27"/>
      <c r="ADG63" s="27"/>
      <c r="ADH63" s="27"/>
      <c r="ADI63" s="27"/>
      <c r="ADJ63" s="27"/>
      <c r="ADK63" s="27"/>
      <c r="ADL63" s="27"/>
      <c r="ADM63" s="27"/>
      <c r="ADN63" s="27"/>
      <c r="ADO63" s="27"/>
      <c r="ADP63" s="27"/>
      <c r="ADQ63" s="27"/>
      <c r="ADR63" s="27"/>
      <c r="ADS63" s="27"/>
      <c r="ADT63" s="27"/>
      <c r="ADU63" s="27"/>
      <c r="ADV63" s="27"/>
      <c r="ADW63" s="27"/>
      <c r="ADX63" s="27"/>
      <c r="ADY63" s="27"/>
      <c r="ADZ63" s="27"/>
      <c r="AEA63" s="27"/>
      <c r="AEB63" s="27"/>
      <c r="AEC63" s="27"/>
      <c r="AED63" s="27"/>
      <c r="AEE63" s="27"/>
      <c r="AEF63" s="27"/>
      <c r="AEG63" s="27"/>
      <c r="AEH63" s="27"/>
      <c r="AEI63" s="27"/>
      <c r="AEJ63" s="27"/>
      <c r="AEK63" s="27"/>
      <c r="AEL63" s="27"/>
      <c r="AEM63" s="27"/>
      <c r="AEN63" s="27"/>
      <c r="AEO63" s="27"/>
      <c r="AEP63" s="27"/>
      <c r="AEQ63" s="27"/>
      <c r="AER63" s="27"/>
      <c r="AES63" s="27"/>
      <c r="AET63" s="27"/>
      <c r="AEU63" s="27"/>
      <c r="AEV63" s="27"/>
      <c r="AEW63" s="27"/>
      <c r="AEX63" s="27"/>
      <c r="AEY63" s="27"/>
      <c r="AEZ63" s="27"/>
      <c r="AFA63" s="27"/>
      <c r="AFB63" s="27"/>
      <c r="AFC63" s="27"/>
      <c r="AFD63" s="27"/>
      <c r="AFE63" s="27"/>
      <c r="AFF63" s="27"/>
      <c r="AFG63" s="27"/>
      <c r="AFH63" s="27"/>
      <c r="AFI63" s="27"/>
      <c r="AFJ63" s="27"/>
      <c r="AFK63" s="27"/>
      <c r="AFL63" s="27"/>
      <c r="AFM63" s="27"/>
      <c r="AFN63" s="27"/>
      <c r="AFO63" s="27"/>
      <c r="AFP63" s="27"/>
      <c r="AFQ63" s="27"/>
      <c r="AFR63" s="27"/>
      <c r="AFS63" s="27"/>
      <c r="AFT63" s="27"/>
      <c r="AFU63" s="27"/>
      <c r="AFV63" s="27"/>
      <c r="AFW63" s="27"/>
      <c r="AFX63" s="27"/>
      <c r="AFY63" s="27"/>
      <c r="AFZ63" s="27"/>
      <c r="AGA63" s="27"/>
      <c r="AGB63" s="27"/>
      <c r="AGC63" s="27"/>
      <c r="AGD63" s="27"/>
      <c r="AGE63" s="27"/>
      <c r="AGF63" s="27"/>
      <c r="AGG63" s="27"/>
      <c r="AGH63" s="27"/>
      <c r="AGI63" s="27"/>
      <c r="AGJ63" s="27"/>
      <c r="AGK63" s="27"/>
      <c r="AGL63" s="27"/>
      <c r="AGM63" s="27"/>
      <c r="AGN63" s="27"/>
      <c r="AGO63" s="27"/>
      <c r="AGP63" s="27"/>
      <c r="AGQ63" s="27"/>
      <c r="AGR63" s="27"/>
      <c r="AGS63" s="27"/>
      <c r="AGT63" s="27"/>
      <c r="AGU63" s="27"/>
      <c r="AGV63" s="27"/>
      <c r="AGW63" s="27"/>
      <c r="AGX63" s="27"/>
      <c r="AGY63" s="27"/>
      <c r="AGZ63" s="27"/>
      <c r="AHA63" s="27"/>
      <c r="AHB63" s="27"/>
      <c r="AHC63" s="27"/>
      <c r="AHD63" s="27"/>
      <c r="AHE63" s="27"/>
      <c r="AHF63" s="27"/>
      <c r="AHG63" s="27"/>
      <c r="AHH63" s="27"/>
      <c r="AHI63" s="27"/>
      <c r="AHJ63" s="27"/>
      <c r="AHK63" s="27"/>
      <c r="AHL63" s="27"/>
      <c r="AHM63" s="27"/>
      <c r="AHN63" s="27"/>
      <c r="AHO63" s="27"/>
      <c r="AHP63" s="27"/>
      <c r="AHQ63" s="27"/>
      <c r="AHR63" s="27"/>
      <c r="AHS63" s="27"/>
      <c r="AHT63" s="27"/>
      <c r="AHU63" s="27"/>
      <c r="AHV63" s="27"/>
      <c r="AHW63" s="27"/>
      <c r="AHX63" s="27"/>
      <c r="AHY63" s="27"/>
      <c r="AHZ63" s="27"/>
      <c r="AIA63" s="27"/>
      <c r="AIB63" s="27"/>
      <c r="AIC63" s="27"/>
      <c r="AID63" s="27"/>
      <c r="AIE63" s="27"/>
      <c r="AIF63" s="27"/>
      <c r="AIG63" s="27"/>
      <c r="AIH63" s="27"/>
      <c r="AII63" s="27"/>
      <c r="AIJ63" s="27"/>
      <c r="AIK63" s="27"/>
      <c r="AIL63" s="27"/>
      <c r="AIM63" s="27"/>
      <c r="AIN63" s="27"/>
      <c r="AIO63" s="27"/>
      <c r="AIP63" s="27"/>
      <c r="AIQ63" s="27"/>
      <c r="AIR63" s="27"/>
      <c r="AIS63" s="27"/>
      <c r="AIT63" s="27"/>
      <c r="AIU63" s="27"/>
      <c r="AIV63" s="27"/>
      <c r="AIW63" s="27"/>
      <c r="AIX63" s="27"/>
      <c r="AIY63" s="27"/>
      <c r="AIZ63" s="27"/>
      <c r="AJA63" s="27"/>
      <c r="AJB63" s="27"/>
      <c r="AJC63" s="27"/>
      <c r="AJD63" s="27"/>
      <c r="AJE63" s="27"/>
      <c r="AJF63" s="27"/>
      <c r="AJG63" s="27"/>
      <c r="AJH63" s="27"/>
      <c r="AJI63" s="27"/>
      <c r="AJJ63" s="27"/>
      <c r="AJK63" s="27"/>
      <c r="AJL63" s="27"/>
      <c r="AJM63" s="27"/>
      <c r="AJN63" s="27"/>
      <c r="AJO63" s="27"/>
      <c r="AJP63" s="27"/>
      <c r="AJQ63" s="27"/>
      <c r="AJR63" s="27"/>
      <c r="AJS63" s="27"/>
      <c r="AJT63" s="27"/>
      <c r="AJU63" s="27"/>
      <c r="AJV63" s="27"/>
      <c r="AJW63" s="27"/>
      <c r="AJX63" s="27"/>
      <c r="AJY63" s="27"/>
      <c r="AJZ63" s="27"/>
      <c r="AKA63" s="27"/>
      <c r="AKB63" s="27"/>
      <c r="AKC63" s="27"/>
      <c r="AKD63" s="27"/>
      <c r="AKE63" s="27"/>
      <c r="AKF63" s="27"/>
      <c r="AKG63" s="27"/>
      <c r="AKH63" s="27"/>
      <c r="AKI63" s="27"/>
      <c r="AKJ63" s="27"/>
      <c r="AKK63" s="27"/>
      <c r="AKL63" s="27"/>
      <c r="AKM63" s="27"/>
      <c r="AKN63" s="27"/>
      <c r="AKO63" s="27"/>
      <c r="AKP63" s="27"/>
      <c r="AKQ63" s="27"/>
      <c r="AKR63" s="27"/>
      <c r="AKS63" s="27"/>
      <c r="AKT63" s="27"/>
      <c r="AKU63" s="27"/>
      <c r="AKV63" s="27"/>
      <c r="AKW63" s="27"/>
      <c r="AKX63" s="27"/>
      <c r="AKY63" s="27"/>
      <c r="AKZ63" s="27"/>
      <c r="ALA63" s="27"/>
      <c r="ALB63" s="27"/>
      <c r="ALC63" s="27"/>
      <c r="ALD63" s="27"/>
      <c r="ALE63" s="27"/>
      <c r="ALF63" s="27"/>
      <c r="ALG63" s="27"/>
      <c r="ALH63" s="27"/>
      <c r="ALI63" s="27"/>
      <c r="ALJ63" s="27"/>
      <c r="ALK63" s="27"/>
      <c r="ALL63" s="27"/>
      <c r="ALM63" s="27"/>
      <c r="ALN63" s="27"/>
      <c r="ALO63" s="27"/>
      <c r="ALP63" s="27"/>
      <c r="ALQ63" s="27"/>
      <c r="ALR63" s="27"/>
      <c r="ALS63" s="27"/>
      <c r="ALT63" s="27"/>
      <c r="ALU63" s="27"/>
      <c r="ALV63" s="27"/>
      <c r="ALW63" s="27"/>
      <c r="ALX63" s="27"/>
      <c r="ALY63" s="27"/>
      <c r="ALZ63" s="27"/>
      <c r="AMA63" s="27"/>
      <c r="AMB63" s="27"/>
      <c r="AMC63" s="27"/>
      <c r="AMD63" s="27"/>
      <c r="AME63" s="27"/>
      <c r="AMF63" s="27"/>
      <c r="AMG63" s="27"/>
      <c r="AMH63" s="27"/>
      <c r="AMI63" s="27"/>
      <c r="AMJ63" s="27"/>
      <c r="AMK63" s="27"/>
      <c r="AML63" s="27"/>
      <c r="AMM63" s="27"/>
      <c r="AMN63" s="27"/>
      <c r="AMO63" s="27"/>
    </row>
    <row r="64" spans="1:1029" ht="15.75" x14ac:dyDescent="0.25">
      <c r="A64" s="31" t="str">
        <f>IF(B12="Deutsch","Behörden und Genehmigungen",IF(B12="English","authorities and permits"))</f>
        <v>Behörden und Genehmigungen</v>
      </c>
      <c r="B64" s="41" t="str">
        <f>IF(D20="Ja",B18*0.5/100,IF(D20="Yes",B18*0.5/100,IF(D20="Nein","",IF(D20="No",""))))</f>
        <v/>
      </c>
      <c r="C64" s="18"/>
      <c r="D64" s="41">
        <v>0</v>
      </c>
      <c r="E64" s="18"/>
      <c r="F64" s="41" t="str">
        <f>B64</f>
        <v/>
      </c>
      <c r="G64" s="18"/>
      <c r="H64" s="41"/>
      <c r="I64" s="18"/>
      <c r="J64" s="42"/>
      <c r="K64" s="42"/>
      <c r="L64" s="19"/>
    </row>
    <row r="65" spans="1:1029" s="54" customFormat="1" ht="8.25" customHeight="1" x14ac:dyDescent="0.25">
      <c r="A65" s="31"/>
      <c r="B65" s="18"/>
      <c r="C65" s="18"/>
      <c r="D65" s="53"/>
      <c r="E65" s="18"/>
      <c r="F65" s="53"/>
      <c r="G65" s="18"/>
      <c r="H65" s="18"/>
      <c r="I65" s="18"/>
      <c r="J65" s="19"/>
      <c r="K65" s="19"/>
      <c r="L65" s="1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27"/>
      <c r="GM65" s="27"/>
      <c r="GN65" s="27"/>
      <c r="GO65" s="27"/>
      <c r="GP65" s="27"/>
      <c r="GQ65" s="27"/>
      <c r="GR65" s="27"/>
      <c r="GS65" s="27"/>
      <c r="GT65" s="27"/>
      <c r="GU65" s="27"/>
      <c r="GV65" s="27"/>
      <c r="GW65" s="27"/>
      <c r="GX65" s="27"/>
      <c r="GY65" s="27"/>
      <c r="GZ65" s="27"/>
      <c r="HA65" s="27"/>
      <c r="HB65" s="27"/>
      <c r="HC65" s="27"/>
      <c r="HD65" s="27"/>
      <c r="HE65" s="27"/>
      <c r="HF65" s="27"/>
      <c r="HG65" s="27"/>
      <c r="HH65" s="27"/>
      <c r="HI65" s="27"/>
      <c r="HJ65" s="27"/>
      <c r="HK65" s="27"/>
      <c r="HL65" s="27"/>
      <c r="HM65" s="27"/>
      <c r="HN65" s="27"/>
      <c r="HO65" s="27"/>
      <c r="HP65" s="27"/>
      <c r="HQ65" s="27"/>
      <c r="HR65" s="27"/>
      <c r="HS65" s="27"/>
      <c r="HT65" s="27"/>
      <c r="HU65" s="27"/>
      <c r="HV65" s="27"/>
      <c r="HW65" s="27"/>
      <c r="HX65" s="27"/>
      <c r="HY65" s="27"/>
      <c r="HZ65" s="27"/>
      <c r="IA65" s="27"/>
      <c r="IB65" s="27"/>
      <c r="IC65" s="27"/>
      <c r="ID65" s="27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27"/>
      <c r="IS65" s="27"/>
      <c r="IT65" s="27"/>
      <c r="IU65" s="27"/>
      <c r="IV65" s="27"/>
      <c r="IW65" s="27"/>
      <c r="IX65" s="27"/>
      <c r="IY65" s="27"/>
      <c r="IZ65" s="27"/>
      <c r="JA65" s="27"/>
      <c r="JB65" s="27"/>
      <c r="JC65" s="27"/>
      <c r="JD65" s="27"/>
      <c r="JE65" s="27"/>
      <c r="JF65" s="27"/>
      <c r="JG65" s="27"/>
      <c r="JH65" s="27"/>
      <c r="JI65" s="27"/>
      <c r="JJ65" s="27"/>
      <c r="JK65" s="27"/>
      <c r="JL65" s="27"/>
      <c r="JM65" s="27"/>
      <c r="JN65" s="27"/>
      <c r="JO65" s="27"/>
      <c r="JP65" s="27"/>
      <c r="JQ65" s="27"/>
      <c r="JR65" s="27"/>
      <c r="JS65" s="27"/>
      <c r="JT65" s="27"/>
      <c r="JU65" s="27"/>
      <c r="JV65" s="27"/>
      <c r="JW65" s="27"/>
      <c r="JX65" s="27"/>
      <c r="JY65" s="27"/>
      <c r="JZ65" s="27"/>
      <c r="KA65" s="27"/>
      <c r="KB65" s="27"/>
      <c r="KC65" s="27"/>
      <c r="KD65" s="27"/>
      <c r="KE65" s="27"/>
      <c r="KF65" s="27"/>
      <c r="KG65" s="27"/>
      <c r="KH65" s="27"/>
      <c r="KI65" s="27"/>
      <c r="KJ65" s="27"/>
      <c r="KK65" s="27"/>
      <c r="KL65" s="27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27"/>
      <c r="KX65" s="27"/>
      <c r="KY65" s="27"/>
      <c r="KZ65" s="27"/>
      <c r="LA65" s="27"/>
      <c r="LB65" s="27"/>
      <c r="LC65" s="27"/>
      <c r="LD65" s="27"/>
      <c r="LE65" s="27"/>
      <c r="LF65" s="27"/>
      <c r="LG65" s="27"/>
      <c r="LH65" s="27"/>
      <c r="LI65" s="27"/>
      <c r="LJ65" s="27"/>
      <c r="LK65" s="27"/>
      <c r="LL65" s="27"/>
      <c r="LM65" s="27"/>
      <c r="LN65" s="27"/>
      <c r="LO65" s="27"/>
      <c r="LP65" s="27"/>
      <c r="LQ65" s="27"/>
      <c r="LR65" s="27"/>
      <c r="LS65" s="27"/>
      <c r="LT65" s="27"/>
      <c r="LU65" s="27"/>
      <c r="LV65" s="27"/>
      <c r="LW65" s="27"/>
      <c r="LX65" s="27"/>
      <c r="LY65" s="27"/>
      <c r="LZ65" s="27"/>
      <c r="MA65" s="27"/>
      <c r="MB65" s="27"/>
      <c r="MC65" s="27"/>
      <c r="MD65" s="27"/>
      <c r="ME65" s="27"/>
      <c r="MF65" s="27"/>
      <c r="MG65" s="27"/>
      <c r="MH65" s="27"/>
      <c r="MI65" s="27"/>
      <c r="MJ65" s="27"/>
      <c r="MK65" s="27"/>
      <c r="ML65" s="27"/>
      <c r="MM65" s="27"/>
      <c r="MN65" s="27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27"/>
      <c r="NB65" s="27"/>
      <c r="NC65" s="27"/>
      <c r="ND65" s="27"/>
      <c r="NE65" s="27"/>
      <c r="NF65" s="27"/>
      <c r="NG65" s="27"/>
      <c r="NH65" s="27"/>
      <c r="NI65" s="27"/>
      <c r="NJ65" s="27"/>
      <c r="NK65" s="27"/>
      <c r="NL65" s="27"/>
      <c r="NM65" s="27"/>
      <c r="NN65" s="27"/>
      <c r="NO65" s="27"/>
      <c r="NP65" s="27"/>
      <c r="NQ65" s="27"/>
      <c r="NR65" s="27"/>
      <c r="NS65" s="27"/>
      <c r="NT65" s="27"/>
      <c r="NU65" s="27"/>
      <c r="NV65" s="27"/>
      <c r="NW65" s="27"/>
      <c r="NX65" s="27"/>
      <c r="NY65" s="27"/>
      <c r="NZ65" s="27"/>
      <c r="OA65" s="27"/>
      <c r="OB65" s="27"/>
      <c r="OC65" s="27"/>
      <c r="OD65" s="27"/>
      <c r="OE65" s="27"/>
      <c r="OF65" s="27"/>
      <c r="OG65" s="27"/>
      <c r="OH65" s="27"/>
      <c r="OI65" s="27"/>
      <c r="OJ65" s="27"/>
      <c r="OK65" s="27"/>
      <c r="OL65" s="27"/>
      <c r="OM65" s="27"/>
      <c r="ON65" s="27"/>
      <c r="OO65" s="27"/>
      <c r="OP65" s="27"/>
      <c r="OQ65" s="27"/>
      <c r="OR65" s="27"/>
      <c r="OS65" s="27"/>
      <c r="OT65" s="27"/>
      <c r="OU65" s="27"/>
      <c r="OV65" s="27"/>
      <c r="OW65" s="27"/>
      <c r="OX65" s="27"/>
      <c r="OY65" s="27"/>
      <c r="OZ65" s="27"/>
      <c r="PA65" s="27"/>
      <c r="PB65" s="27"/>
      <c r="PC65" s="27"/>
      <c r="PD65" s="27"/>
      <c r="PE65" s="27"/>
      <c r="PF65" s="27"/>
      <c r="PG65" s="27"/>
      <c r="PH65" s="27"/>
      <c r="PI65" s="27"/>
      <c r="PJ65" s="27"/>
      <c r="PK65" s="27"/>
      <c r="PL65" s="27"/>
      <c r="PM65" s="27"/>
      <c r="PN65" s="27"/>
      <c r="PO65" s="27"/>
      <c r="PP65" s="27"/>
      <c r="PQ65" s="27"/>
      <c r="PR65" s="27"/>
      <c r="PS65" s="27"/>
      <c r="PT65" s="27"/>
      <c r="PU65" s="27"/>
      <c r="PV65" s="27"/>
      <c r="PW65" s="27"/>
      <c r="PX65" s="27"/>
      <c r="PY65" s="27"/>
      <c r="PZ65" s="27"/>
      <c r="QA65" s="27"/>
      <c r="QB65" s="27"/>
      <c r="QC65" s="27"/>
      <c r="QD65" s="27"/>
      <c r="QE65" s="27"/>
      <c r="QF65" s="27"/>
      <c r="QG65" s="27"/>
      <c r="QH65" s="27"/>
      <c r="QI65" s="27"/>
      <c r="QJ65" s="27"/>
      <c r="QK65" s="27"/>
      <c r="QL65" s="27"/>
      <c r="QM65" s="27"/>
      <c r="QN65" s="27"/>
      <c r="QO65" s="27"/>
      <c r="QP65" s="27"/>
      <c r="QQ65" s="27"/>
      <c r="QR65" s="27"/>
      <c r="QS65" s="27"/>
      <c r="QT65" s="27"/>
      <c r="QU65" s="27"/>
      <c r="QV65" s="27"/>
      <c r="QW65" s="27"/>
      <c r="QX65" s="27"/>
      <c r="QY65" s="27"/>
      <c r="QZ65" s="27"/>
      <c r="RA65" s="27"/>
      <c r="RB65" s="27"/>
      <c r="RC65" s="27"/>
      <c r="RD65" s="27"/>
      <c r="RE65" s="27"/>
      <c r="RF65" s="27"/>
      <c r="RG65" s="27"/>
      <c r="RH65" s="27"/>
      <c r="RI65" s="27"/>
      <c r="RJ65" s="27"/>
      <c r="RK65" s="27"/>
      <c r="RL65" s="27"/>
      <c r="RM65" s="27"/>
      <c r="RN65" s="27"/>
      <c r="RO65" s="27"/>
      <c r="RP65" s="27"/>
      <c r="RQ65" s="27"/>
      <c r="RR65" s="27"/>
      <c r="RS65" s="27"/>
      <c r="RT65" s="27"/>
      <c r="RU65" s="27"/>
      <c r="RV65" s="27"/>
      <c r="RW65" s="27"/>
      <c r="RX65" s="27"/>
      <c r="RY65" s="27"/>
      <c r="RZ65" s="27"/>
      <c r="SA65" s="27"/>
      <c r="SB65" s="27"/>
      <c r="SC65" s="27"/>
      <c r="SD65" s="27"/>
      <c r="SE65" s="27"/>
      <c r="SF65" s="27"/>
      <c r="SG65" s="27"/>
      <c r="SH65" s="27"/>
      <c r="SI65" s="27"/>
      <c r="SJ65" s="27"/>
      <c r="SK65" s="27"/>
      <c r="SL65" s="27"/>
      <c r="SM65" s="27"/>
      <c r="SN65" s="27"/>
      <c r="SO65" s="27"/>
      <c r="SP65" s="27"/>
      <c r="SQ65" s="27"/>
      <c r="SR65" s="27"/>
      <c r="SS65" s="27"/>
      <c r="ST65" s="27"/>
      <c r="SU65" s="27"/>
      <c r="SV65" s="27"/>
      <c r="SW65" s="27"/>
      <c r="SX65" s="27"/>
      <c r="SY65" s="27"/>
      <c r="SZ65" s="27"/>
      <c r="TA65" s="27"/>
      <c r="TB65" s="27"/>
      <c r="TC65" s="27"/>
      <c r="TD65" s="27"/>
      <c r="TE65" s="27"/>
      <c r="TF65" s="27"/>
      <c r="TG65" s="27"/>
      <c r="TH65" s="27"/>
      <c r="TI65" s="27"/>
      <c r="TJ65" s="27"/>
      <c r="TK65" s="27"/>
      <c r="TL65" s="27"/>
      <c r="TM65" s="27"/>
      <c r="TN65" s="27"/>
      <c r="TO65" s="27"/>
      <c r="TP65" s="27"/>
      <c r="TQ65" s="27"/>
      <c r="TR65" s="27"/>
      <c r="TS65" s="27"/>
      <c r="TT65" s="27"/>
      <c r="TU65" s="27"/>
      <c r="TV65" s="27"/>
      <c r="TW65" s="27"/>
      <c r="TX65" s="27"/>
      <c r="TY65" s="27"/>
      <c r="TZ65" s="27"/>
      <c r="UA65" s="27"/>
      <c r="UB65" s="27"/>
      <c r="UC65" s="27"/>
      <c r="UD65" s="27"/>
      <c r="UE65" s="27"/>
      <c r="UF65" s="27"/>
      <c r="UG65" s="27"/>
      <c r="UH65" s="27"/>
      <c r="UI65" s="27"/>
      <c r="UJ65" s="27"/>
      <c r="UK65" s="27"/>
      <c r="UL65" s="27"/>
      <c r="UM65" s="27"/>
      <c r="UN65" s="27"/>
      <c r="UO65" s="27"/>
      <c r="UP65" s="27"/>
      <c r="UQ65" s="27"/>
      <c r="UR65" s="27"/>
      <c r="US65" s="27"/>
      <c r="UT65" s="27"/>
      <c r="UU65" s="27"/>
      <c r="UV65" s="27"/>
      <c r="UW65" s="27"/>
      <c r="UX65" s="27"/>
      <c r="UY65" s="27"/>
      <c r="UZ65" s="27"/>
      <c r="VA65" s="27"/>
      <c r="VB65" s="27"/>
      <c r="VC65" s="27"/>
      <c r="VD65" s="27"/>
      <c r="VE65" s="27"/>
      <c r="VF65" s="27"/>
      <c r="VG65" s="27"/>
      <c r="VH65" s="27"/>
      <c r="VI65" s="27"/>
      <c r="VJ65" s="27"/>
      <c r="VK65" s="27"/>
      <c r="VL65" s="27"/>
      <c r="VM65" s="27"/>
      <c r="VN65" s="27"/>
      <c r="VO65" s="27"/>
      <c r="VP65" s="27"/>
      <c r="VQ65" s="27"/>
      <c r="VR65" s="27"/>
      <c r="VS65" s="27"/>
      <c r="VT65" s="27"/>
      <c r="VU65" s="27"/>
      <c r="VV65" s="27"/>
      <c r="VW65" s="27"/>
      <c r="VX65" s="27"/>
      <c r="VY65" s="27"/>
      <c r="VZ65" s="27"/>
      <c r="WA65" s="27"/>
      <c r="WB65" s="27"/>
      <c r="WC65" s="27"/>
      <c r="WD65" s="27"/>
      <c r="WE65" s="27"/>
      <c r="WF65" s="27"/>
      <c r="WG65" s="27"/>
      <c r="WH65" s="27"/>
      <c r="WI65" s="27"/>
      <c r="WJ65" s="27"/>
      <c r="WK65" s="27"/>
      <c r="WL65" s="27"/>
      <c r="WM65" s="27"/>
      <c r="WN65" s="27"/>
      <c r="WO65" s="27"/>
      <c r="WP65" s="27"/>
      <c r="WQ65" s="27"/>
      <c r="WR65" s="27"/>
      <c r="WS65" s="27"/>
      <c r="WT65" s="27"/>
      <c r="WU65" s="27"/>
      <c r="WV65" s="27"/>
      <c r="WW65" s="27"/>
      <c r="WX65" s="27"/>
      <c r="WY65" s="27"/>
      <c r="WZ65" s="27"/>
      <c r="XA65" s="27"/>
      <c r="XB65" s="27"/>
      <c r="XC65" s="27"/>
      <c r="XD65" s="27"/>
      <c r="XE65" s="27"/>
      <c r="XF65" s="27"/>
      <c r="XG65" s="27"/>
      <c r="XH65" s="27"/>
      <c r="XI65" s="27"/>
      <c r="XJ65" s="27"/>
      <c r="XK65" s="27"/>
      <c r="XL65" s="27"/>
      <c r="XM65" s="27"/>
      <c r="XN65" s="27"/>
      <c r="XO65" s="27"/>
      <c r="XP65" s="27"/>
      <c r="XQ65" s="27"/>
      <c r="XR65" s="27"/>
      <c r="XS65" s="27"/>
      <c r="XT65" s="27"/>
      <c r="XU65" s="27"/>
      <c r="XV65" s="27"/>
      <c r="XW65" s="27"/>
      <c r="XX65" s="27"/>
      <c r="XY65" s="27"/>
      <c r="XZ65" s="27"/>
      <c r="YA65" s="27"/>
      <c r="YB65" s="27"/>
      <c r="YC65" s="27"/>
      <c r="YD65" s="27"/>
      <c r="YE65" s="27"/>
      <c r="YF65" s="27"/>
      <c r="YG65" s="27"/>
      <c r="YH65" s="27"/>
      <c r="YI65" s="27"/>
      <c r="YJ65" s="27"/>
      <c r="YK65" s="27"/>
      <c r="YL65" s="27"/>
      <c r="YM65" s="27"/>
      <c r="YN65" s="27"/>
      <c r="YO65" s="27"/>
      <c r="YP65" s="27"/>
      <c r="YQ65" s="27"/>
      <c r="YR65" s="27"/>
      <c r="YS65" s="27"/>
      <c r="YT65" s="27"/>
      <c r="YU65" s="27"/>
      <c r="YV65" s="27"/>
      <c r="YW65" s="27"/>
      <c r="YX65" s="27"/>
      <c r="YY65" s="27"/>
      <c r="YZ65" s="27"/>
      <c r="ZA65" s="27"/>
      <c r="ZB65" s="27"/>
      <c r="ZC65" s="27"/>
      <c r="ZD65" s="27"/>
      <c r="ZE65" s="27"/>
      <c r="ZF65" s="27"/>
      <c r="ZG65" s="27"/>
      <c r="ZH65" s="27"/>
      <c r="ZI65" s="27"/>
      <c r="ZJ65" s="27"/>
      <c r="ZK65" s="27"/>
      <c r="ZL65" s="27"/>
      <c r="ZM65" s="27"/>
      <c r="ZN65" s="27"/>
      <c r="ZO65" s="27"/>
      <c r="ZP65" s="27"/>
      <c r="ZQ65" s="27"/>
      <c r="ZR65" s="27"/>
      <c r="ZS65" s="27"/>
      <c r="ZT65" s="27"/>
      <c r="ZU65" s="27"/>
      <c r="ZV65" s="27"/>
      <c r="ZW65" s="27"/>
      <c r="ZX65" s="27"/>
      <c r="ZY65" s="27"/>
      <c r="ZZ65" s="27"/>
      <c r="AAA65" s="27"/>
      <c r="AAB65" s="27"/>
      <c r="AAC65" s="27"/>
      <c r="AAD65" s="27"/>
      <c r="AAE65" s="27"/>
      <c r="AAF65" s="27"/>
      <c r="AAG65" s="27"/>
      <c r="AAH65" s="27"/>
      <c r="AAI65" s="27"/>
      <c r="AAJ65" s="27"/>
      <c r="AAK65" s="27"/>
      <c r="AAL65" s="27"/>
      <c r="AAM65" s="27"/>
      <c r="AAN65" s="27"/>
      <c r="AAO65" s="27"/>
      <c r="AAP65" s="27"/>
      <c r="AAQ65" s="27"/>
      <c r="AAR65" s="27"/>
      <c r="AAS65" s="27"/>
      <c r="AAT65" s="27"/>
      <c r="AAU65" s="27"/>
      <c r="AAV65" s="27"/>
      <c r="AAW65" s="27"/>
      <c r="AAX65" s="27"/>
      <c r="AAY65" s="27"/>
      <c r="AAZ65" s="27"/>
      <c r="ABA65" s="27"/>
      <c r="ABB65" s="27"/>
      <c r="ABC65" s="27"/>
      <c r="ABD65" s="27"/>
      <c r="ABE65" s="27"/>
      <c r="ABF65" s="27"/>
      <c r="ABG65" s="27"/>
      <c r="ABH65" s="27"/>
      <c r="ABI65" s="27"/>
      <c r="ABJ65" s="27"/>
      <c r="ABK65" s="27"/>
      <c r="ABL65" s="27"/>
      <c r="ABM65" s="27"/>
      <c r="ABN65" s="27"/>
      <c r="ABO65" s="27"/>
      <c r="ABP65" s="27"/>
      <c r="ABQ65" s="27"/>
      <c r="ABR65" s="27"/>
      <c r="ABS65" s="27"/>
      <c r="ABT65" s="27"/>
      <c r="ABU65" s="27"/>
      <c r="ABV65" s="27"/>
      <c r="ABW65" s="27"/>
      <c r="ABX65" s="27"/>
      <c r="ABY65" s="27"/>
      <c r="ABZ65" s="27"/>
      <c r="ACA65" s="27"/>
      <c r="ACB65" s="27"/>
      <c r="ACC65" s="27"/>
      <c r="ACD65" s="27"/>
      <c r="ACE65" s="27"/>
      <c r="ACF65" s="27"/>
      <c r="ACG65" s="27"/>
      <c r="ACH65" s="27"/>
      <c r="ACI65" s="27"/>
      <c r="ACJ65" s="27"/>
      <c r="ACK65" s="27"/>
      <c r="ACL65" s="27"/>
      <c r="ACM65" s="27"/>
      <c r="ACN65" s="27"/>
      <c r="ACO65" s="27"/>
      <c r="ACP65" s="27"/>
      <c r="ACQ65" s="27"/>
      <c r="ACR65" s="27"/>
      <c r="ACS65" s="27"/>
      <c r="ACT65" s="27"/>
      <c r="ACU65" s="27"/>
      <c r="ACV65" s="27"/>
      <c r="ACW65" s="27"/>
      <c r="ACX65" s="27"/>
      <c r="ACY65" s="27"/>
      <c r="ACZ65" s="27"/>
      <c r="ADA65" s="27"/>
      <c r="ADB65" s="27"/>
      <c r="ADC65" s="27"/>
      <c r="ADD65" s="27"/>
      <c r="ADE65" s="27"/>
      <c r="ADF65" s="27"/>
      <c r="ADG65" s="27"/>
      <c r="ADH65" s="27"/>
      <c r="ADI65" s="27"/>
      <c r="ADJ65" s="27"/>
      <c r="ADK65" s="27"/>
      <c r="ADL65" s="27"/>
      <c r="ADM65" s="27"/>
      <c r="ADN65" s="27"/>
      <c r="ADO65" s="27"/>
      <c r="ADP65" s="27"/>
      <c r="ADQ65" s="27"/>
      <c r="ADR65" s="27"/>
      <c r="ADS65" s="27"/>
      <c r="ADT65" s="27"/>
      <c r="ADU65" s="27"/>
      <c r="ADV65" s="27"/>
      <c r="ADW65" s="27"/>
      <c r="ADX65" s="27"/>
      <c r="ADY65" s="27"/>
      <c r="ADZ65" s="27"/>
      <c r="AEA65" s="27"/>
      <c r="AEB65" s="27"/>
      <c r="AEC65" s="27"/>
      <c r="AED65" s="27"/>
      <c r="AEE65" s="27"/>
      <c r="AEF65" s="27"/>
      <c r="AEG65" s="27"/>
      <c r="AEH65" s="27"/>
      <c r="AEI65" s="27"/>
      <c r="AEJ65" s="27"/>
      <c r="AEK65" s="27"/>
      <c r="AEL65" s="27"/>
      <c r="AEM65" s="27"/>
      <c r="AEN65" s="27"/>
      <c r="AEO65" s="27"/>
      <c r="AEP65" s="27"/>
      <c r="AEQ65" s="27"/>
      <c r="AER65" s="27"/>
      <c r="AES65" s="27"/>
      <c r="AET65" s="27"/>
      <c r="AEU65" s="27"/>
      <c r="AEV65" s="27"/>
      <c r="AEW65" s="27"/>
      <c r="AEX65" s="27"/>
      <c r="AEY65" s="27"/>
      <c r="AEZ65" s="27"/>
      <c r="AFA65" s="27"/>
      <c r="AFB65" s="27"/>
      <c r="AFC65" s="27"/>
      <c r="AFD65" s="27"/>
      <c r="AFE65" s="27"/>
      <c r="AFF65" s="27"/>
      <c r="AFG65" s="27"/>
      <c r="AFH65" s="27"/>
      <c r="AFI65" s="27"/>
      <c r="AFJ65" s="27"/>
      <c r="AFK65" s="27"/>
      <c r="AFL65" s="27"/>
      <c r="AFM65" s="27"/>
      <c r="AFN65" s="27"/>
      <c r="AFO65" s="27"/>
      <c r="AFP65" s="27"/>
      <c r="AFQ65" s="27"/>
      <c r="AFR65" s="27"/>
      <c r="AFS65" s="27"/>
      <c r="AFT65" s="27"/>
      <c r="AFU65" s="27"/>
      <c r="AFV65" s="27"/>
      <c r="AFW65" s="27"/>
      <c r="AFX65" s="27"/>
      <c r="AFY65" s="27"/>
      <c r="AFZ65" s="27"/>
      <c r="AGA65" s="27"/>
      <c r="AGB65" s="27"/>
      <c r="AGC65" s="27"/>
      <c r="AGD65" s="27"/>
      <c r="AGE65" s="27"/>
      <c r="AGF65" s="27"/>
      <c r="AGG65" s="27"/>
      <c r="AGH65" s="27"/>
      <c r="AGI65" s="27"/>
      <c r="AGJ65" s="27"/>
      <c r="AGK65" s="27"/>
      <c r="AGL65" s="27"/>
      <c r="AGM65" s="27"/>
      <c r="AGN65" s="27"/>
      <c r="AGO65" s="27"/>
      <c r="AGP65" s="27"/>
      <c r="AGQ65" s="27"/>
      <c r="AGR65" s="27"/>
      <c r="AGS65" s="27"/>
      <c r="AGT65" s="27"/>
      <c r="AGU65" s="27"/>
      <c r="AGV65" s="27"/>
      <c r="AGW65" s="27"/>
      <c r="AGX65" s="27"/>
      <c r="AGY65" s="27"/>
      <c r="AGZ65" s="27"/>
      <c r="AHA65" s="27"/>
      <c r="AHB65" s="27"/>
      <c r="AHC65" s="27"/>
      <c r="AHD65" s="27"/>
      <c r="AHE65" s="27"/>
      <c r="AHF65" s="27"/>
      <c r="AHG65" s="27"/>
      <c r="AHH65" s="27"/>
      <c r="AHI65" s="27"/>
      <c r="AHJ65" s="27"/>
      <c r="AHK65" s="27"/>
      <c r="AHL65" s="27"/>
      <c r="AHM65" s="27"/>
      <c r="AHN65" s="27"/>
      <c r="AHO65" s="27"/>
      <c r="AHP65" s="27"/>
      <c r="AHQ65" s="27"/>
      <c r="AHR65" s="27"/>
      <c r="AHS65" s="27"/>
      <c r="AHT65" s="27"/>
      <c r="AHU65" s="27"/>
      <c r="AHV65" s="27"/>
      <c r="AHW65" s="27"/>
      <c r="AHX65" s="27"/>
      <c r="AHY65" s="27"/>
      <c r="AHZ65" s="27"/>
      <c r="AIA65" s="27"/>
      <c r="AIB65" s="27"/>
      <c r="AIC65" s="27"/>
      <c r="AID65" s="27"/>
      <c r="AIE65" s="27"/>
      <c r="AIF65" s="27"/>
      <c r="AIG65" s="27"/>
      <c r="AIH65" s="27"/>
      <c r="AII65" s="27"/>
      <c r="AIJ65" s="27"/>
      <c r="AIK65" s="27"/>
      <c r="AIL65" s="27"/>
      <c r="AIM65" s="27"/>
      <c r="AIN65" s="27"/>
      <c r="AIO65" s="27"/>
      <c r="AIP65" s="27"/>
      <c r="AIQ65" s="27"/>
      <c r="AIR65" s="27"/>
      <c r="AIS65" s="27"/>
      <c r="AIT65" s="27"/>
      <c r="AIU65" s="27"/>
      <c r="AIV65" s="27"/>
      <c r="AIW65" s="27"/>
      <c r="AIX65" s="27"/>
      <c r="AIY65" s="27"/>
      <c r="AIZ65" s="27"/>
      <c r="AJA65" s="27"/>
      <c r="AJB65" s="27"/>
      <c r="AJC65" s="27"/>
      <c r="AJD65" s="27"/>
      <c r="AJE65" s="27"/>
      <c r="AJF65" s="27"/>
      <c r="AJG65" s="27"/>
      <c r="AJH65" s="27"/>
      <c r="AJI65" s="27"/>
      <c r="AJJ65" s="27"/>
      <c r="AJK65" s="27"/>
      <c r="AJL65" s="27"/>
      <c r="AJM65" s="27"/>
      <c r="AJN65" s="27"/>
      <c r="AJO65" s="27"/>
      <c r="AJP65" s="27"/>
      <c r="AJQ65" s="27"/>
      <c r="AJR65" s="27"/>
      <c r="AJS65" s="27"/>
      <c r="AJT65" s="27"/>
      <c r="AJU65" s="27"/>
      <c r="AJV65" s="27"/>
      <c r="AJW65" s="27"/>
      <c r="AJX65" s="27"/>
      <c r="AJY65" s="27"/>
      <c r="AJZ65" s="27"/>
      <c r="AKA65" s="27"/>
      <c r="AKB65" s="27"/>
      <c r="AKC65" s="27"/>
      <c r="AKD65" s="27"/>
      <c r="AKE65" s="27"/>
      <c r="AKF65" s="27"/>
      <c r="AKG65" s="27"/>
      <c r="AKH65" s="27"/>
      <c r="AKI65" s="27"/>
      <c r="AKJ65" s="27"/>
      <c r="AKK65" s="27"/>
      <c r="AKL65" s="27"/>
      <c r="AKM65" s="27"/>
      <c r="AKN65" s="27"/>
      <c r="AKO65" s="27"/>
      <c r="AKP65" s="27"/>
      <c r="AKQ65" s="27"/>
      <c r="AKR65" s="27"/>
      <c r="AKS65" s="27"/>
      <c r="AKT65" s="27"/>
      <c r="AKU65" s="27"/>
      <c r="AKV65" s="27"/>
      <c r="AKW65" s="27"/>
      <c r="AKX65" s="27"/>
      <c r="AKY65" s="27"/>
      <c r="AKZ65" s="27"/>
      <c r="ALA65" s="27"/>
      <c r="ALB65" s="27"/>
      <c r="ALC65" s="27"/>
      <c r="ALD65" s="27"/>
      <c r="ALE65" s="27"/>
      <c r="ALF65" s="27"/>
      <c r="ALG65" s="27"/>
      <c r="ALH65" s="27"/>
      <c r="ALI65" s="27"/>
      <c r="ALJ65" s="27"/>
      <c r="ALK65" s="27"/>
      <c r="ALL65" s="27"/>
      <c r="ALM65" s="27"/>
      <c r="ALN65" s="27"/>
      <c r="ALO65" s="27"/>
      <c r="ALP65" s="27"/>
      <c r="ALQ65" s="27"/>
      <c r="ALR65" s="27"/>
      <c r="ALS65" s="27"/>
      <c r="ALT65" s="27"/>
      <c r="ALU65" s="27"/>
      <c r="ALV65" s="27"/>
      <c r="ALW65" s="27"/>
      <c r="ALX65" s="27"/>
      <c r="ALY65" s="27"/>
      <c r="ALZ65" s="27"/>
      <c r="AMA65" s="27"/>
      <c r="AMB65" s="27"/>
      <c r="AMC65" s="27"/>
      <c r="AMD65" s="27"/>
      <c r="AME65" s="27"/>
      <c r="AMF65" s="27"/>
      <c r="AMG65" s="27"/>
      <c r="AMH65" s="27"/>
      <c r="AMI65" s="27"/>
      <c r="AMJ65" s="27"/>
      <c r="AMK65" s="27"/>
      <c r="AML65" s="27"/>
      <c r="AMM65" s="27"/>
      <c r="AMN65" s="27"/>
      <c r="AMO65" s="27"/>
    </row>
    <row r="66" spans="1:1029" ht="15.75" x14ac:dyDescent="0.25">
      <c r="A66" s="31" t="str">
        <f>IF(B12="Deutsch","Erschließung",IF(B12="English","plot development"))</f>
        <v>Erschließung</v>
      </c>
      <c r="B66" s="41" t="str">
        <f>IF(D20="Ja",H16*20,IF(D20="Yes",H16*20,IF(D20="Nein","",IF(D20="No",""))))</f>
        <v/>
      </c>
      <c r="C66" s="18"/>
      <c r="D66" s="41">
        <v>0</v>
      </c>
      <c r="E66" s="18"/>
      <c r="F66" s="41" t="str">
        <f>B66</f>
        <v/>
      </c>
      <c r="G66" s="18"/>
      <c r="H66" s="41"/>
      <c r="I66" s="18"/>
      <c r="J66" s="42"/>
      <c r="K66" s="42"/>
      <c r="L66" s="19"/>
    </row>
    <row r="67" spans="1:1029" s="54" customFormat="1" ht="8.25" customHeight="1" x14ac:dyDescent="0.25">
      <c r="A67" s="31"/>
      <c r="B67" s="18"/>
      <c r="C67" s="18"/>
      <c r="D67" s="53"/>
      <c r="E67" s="18"/>
      <c r="F67" s="53"/>
      <c r="G67" s="18"/>
      <c r="H67" s="18"/>
      <c r="I67" s="18"/>
      <c r="J67" s="19"/>
      <c r="K67" s="19"/>
      <c r="L67" s="1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  <c r="GA67" s="27"/>
      <c r="GB67" s="27"/>
      <c r="GC67" s="27"/>
      <c r="GD67" s="27"/>
      <c r="GE67" s="27"/>
      <c r="GF67" s="27"/>
      <c r="GG67" s="27"/>
      <c r="GH67" s="27"/>
      <c r="GI67" s="27"/>
      <c r="GJ67" s="27"/>
      <c r="GK67" s="27"/>
      <c r="GL67" s="27"/>
      <c r="GM67" s="27"/>
      <c r="GN67" s="27"/>
      <c r="GO67" s="27"/>
      <c r="GP67" s="27"/>
      <c r="GQ67" s="27"/>
      <c r="GR67" s="27"/>
      <c r="GS67" s="27"/>
      <c r="GT67" s="27"/>
      <c r="GU67" s="27"/>
      <c r="GV67" s="27"/>
      <c r="GW67" s="27"/>
      <c r="GX67" s="27"/>
      <c r="GY67" s="27"/>
      <c r="GZ67" s="27"/>
      <c r="HA67" s="27"/>
      <c r="HB67" s="27"/>
      <c r="HC67" s="27"/>
      <c r="HD67" s="27"/>
      <c r="HE67" s="27"/>
      <c r="HF67" s="27"/>
      <c r="HG67" s="27"/>
      <c r="HH67" s="27"/>
      <c r="HI67" s="27"/>
      <c r="HJ67" s="27"/>
      <c r="HK67" s="27"/>
      <c r="HL67" s="27"/>
      <c r="HM67" s="27"/>
      <c r="HN67" s="27"/>
      <c r="HO67" s="27"/>
      <c r="HP67" s="27"/>
      <c r="HQ67" s="27"/>
      <c r="HR67" s="27"/>
      <c r="HS67" s="27"/>
      <c r="HT67" s="27"/>
      <c r="HU67" s="27"/>
      <c r="HV67" s="27"/>
      <c r="HW67" s="27"/>
      <c r="HX67" s="27"/>
      <c r="HY67" s="27"/>
      <c r="HZ67" s="27"/>
      <c r="IA67" s="27"/>
      <c r="IB67" s="27"/>
      <c r="IC67" s="27"/>
      <c r="ID67" s="27"/>
      <c r="IE67" s="27"/>
      <c r="IF67" s="27"/>
      <c r="IG67" s="27"/>
      <c r="IH67" s="27"/>
      <c r="II67" s="27"/>
      <c r="IJ67" s="27"/>
      <c r="IK67" s="27"/>
      <c r="IL67" s="27"/>
      <c r="IM67" s="27"/>
      <c r="IN67" s="27"/>
      <c r="IO67" s="27"/>
      <c r="IP67" s="27"/>
      <c r="IQ67" s="27"/>
      <c r="IR67" s="27"/>
      <c r="IS67" s="27"/>
      <c r="IT67" s="27"/>
      <c r="IU67" s="27"/>
      <c r="IV67" s="27"/>
      <c r="IW67" s="27"/>
      <c r="IX67" s="27"/>
      <c r="IY67" s="27"/>
      <c r="IZ67" s="27"/>
      <c r="JA67" s="27"/>
      <c r="JB67" s="27"/>
      <c r="JC67" s="27"/>
      <c r="JD67" s="27"/>
      <c r="JE67" s="27"/>
      <c r="JF67" s="27"/>
      <c r="JG67" s="27"/>
      <c r="JH67" s="27"/>
      <c r="JI67" s="27"/>
      <c r="JJ67" s="27"/>
      <c r="JK67" s="27"/>
      <c r="JL67" s="27"/>
      <c r="JM67" s="27"/>
      <c r="JN67" s="27"/>
      <c r="JO67" s="27"/>
      <c r="JP67" s="27"/>
      <c r="JQ67" s="27"/>
      <c r="JR67" s="27"/>
      <c r="JS67" s="27"/>
      <c r="JT67" s="27"/>
      <c r="JU67" s="27"/>
      <c r="JV67" s="27"/>
      <c r="JW67" s="27"/>
      <c r="JX67" s="27"/>
      <c r="JY67" s="27"/>
      <c r="JZ67" s="27"/>
      <c r="KA67" s="27"/>
      <c r="KB67" s="27"/>
      <c r="KC67" s="27"/>
      <c r="KD67" s="27"/>
      <c r="KE67" s="27"/>
      <c r="KF67" s="27"/>
      <c r="KG67" s="27"/>
      <c r="KH67" s="27"/>
      <c r="KI67" s="27"/>
      <c r="KJ67" s="27"/>
      <c r="KK67" s="27"/>
      <c r="KL67" s="27"/>
      <c r="KM67" s="27"/>
      <c r="KN67" s="27"/>
      <c r="KO67" s="27"/>
      <c r="KP67" s="27"/>
      <c r="KQ67" s="27"/>
      <c r="KR67" s="27"/>
      <c r="KS67" s="27"/>
      <c r="KT67" s="27"/>
      <c r="KU67" s="27"/>
      <c r="KV67" s="27"/>
      <c r="KW67" s="27"/>
      <c r="KX67" s="27"/>
      <c r="KY67" s="27"/>
      <c r="KZ67" s="27"/>
      <c r="LA67" s="27"/>
      <c r="LB67" s="27"/>
      <c r="LC67" s="27"/>
      <c r="LD67" s="27"/>
      <c r="LE67" s="27"/>
      <c r="LF67" s="27"/>
      <c r="LG67" s="27"/>
      <c r="LH67" s="27"/>
      <c r="LI67" s="27"/>
      <c r="LJ67" s="27"/>
      <c r="LK67" s="27"/>
      <c r="LL67" s="27"/>
      <c r="LM67" s="27"/>
      <c r="LN67" s="27"/>
      <c r="LO67" s="27"/>
      <c r="LP67" s="27"/>
      <c r="LQ67" s="27"/>
      <c r="LR67" s="27"/>
      <c r="LS67" s="27"/>
      <c r="LT67" s="27"/>
      <c r="LU67" s="27"/>
      <c r="LV67" s="27"/>
      <c r="LW67" s="27"/>
      <c r="LX67" s="27"/>
      <c r="LY67" s="27"/>
      <c r="LZ67" s="27"/>
      <c r="MA67" s="27"/>
      <c r="MB67" s="27"/>
      <c r="MC67" s="27"/>
      <c r="MD67" s="27"/>
      <c r="ME67" s="27"/>
      <c r="MF67" s="27"/>
      <c r="MG67" s="27"/>
      <c r="MH67" s="27"/>
      <c r="MI67" s="27"/>
      <c r="MJ67" s="27"/>
      <c r="MK67" s="27"/>
      <c r="ML67" s="27"/>
      <c r="MM67" s="27"/>
      <c r="MN67" s="27"/>
      <c r="MO67" s="27"/>
      <c r="MP67" s="27"/>
      <c r="MQ67" s="27"/>
      <c r="MR67" s="27"/>
      <c r="MS67" s="27"/>
      <c r="MT67" s="27"/>
      <c r="MU67" s="27"/>
      <c r="MV67" s="27"/>
      <c r="MW67" s="27"/>
      <c r="MX67" s="27"/>
      <c r="MY67" s="27"/>
      <c r="MZ67" s="27"/>
      <c r="NA67" s="27"/>
      <c r="NB67" s="27"/>
      <c r="NC67" s="27"/>
      <c r="ND67" s="27"/>
      <c r="NE67" s="27"/>
      <c r="NF67" s="27"/>
      <c r="NG67" s="27"/>
      <c r="NH67" s="27"/>
      <c r="NI67" s="27"/>
      <c r="NJ67" s="27"/>
      <c r="NK67" s="27"/>
      <c r="NL67" s="27"/>
      <c r="NM67" s="27"/>
      <c r="NN67" s="27"/>
      <c r="NO67" s="27"/>
      <c r="NP67" s="27"/>
      <c r="NQ67" s="27"/>
      <c r="NR67" s="27"/>
      <c r="NS67" s="27"/>
      <c r="NT67" s="27"/>
      <c r="NU67" s="27"/>
      <c r="NV67" s="27"/>
      <c r="NW67" s="27"/>
      <c r="NX67" s="27"/>
      <c r="NY67" s="27"/>
      <c r="NZ67" s="27"/>
      <c r="OA67" s="27"/>
      <c r="OB67" s="27"/>
      <c r="OC67" s="27"/>
      <c r="OD67" s="27"/>
      <c r="OE67" s="27"/>
      <c r="OF67" s="27"/>
      <c r="OG67" s="27"/>
      <c r="OH67" s="27"/>
      <c r="OI67" s="27"/>
      <c r="OJ67" s="27"/>
      <c r="OK67" s="27"/>
      <c r="OL67" s="27"/>
      <c r="OM67" s="27"/>
      <c r="ON67" s="27"/>
      <c r="OO67" s="27"/>
      <c r="OP67" s="27"/>
      <c r="OQ67" s="27"/>
      <c r="OR67" s="27"/>
      <c r="OS67" s="27"/>
      <c r="OT67" s="27"/>
      <c r="OU67" s="27"/>
      <c r="OV67" s="27"/>
      <c r="OW67" s="27"/>
      <c r="OX67" s="27"/>
      <c r="OY67" s="27"/>
      <c r="OZ67" s="27"/>
      <c r="PA67" s="27"/>
      <c r="PB67" s="27"/>
      <c r="PC67" s="27"/>
      <c r="PD67" s="27"/>
      <c r="PE67" s="27"/>
      <c r="PF67" s="27"/>
      <c r="PG67" s="27"/>
      <c r="PH67" s="27"/>
      <c r="PI67" s="27"/>
      <c r="PJ67" s="27"/>
      <c r="PK67" s="27"/>
      <c r="PL67" s="27"/>
      <c r="PM67" s="27"/>
      <c r="PN67" s="27"/>
      <c r="PO67" s="27"/>
      <c r="PP67" s="27"/>
      <c r="PQ67" s="27"/>
      <c r="PR67" s="27"/>
      <c r="PS67" s="27"/>
      <c r="PT67" s="27"/>
      <c r="PU67" s="27"/>
      <c r="PV67" s="27"/>
      <c r="PW67" s="27"/>
      <c r="PX67" s="27"/>
      <c r="PY67" s="27"/>
      <c r="PZ67" s="27"/>
      <c r="QA67" s="27"/>
      <c r="QB67" s="27"/>
      <c r="QC67" s="27"/>
      <c r="QD67" s="27"/>
      <c r="QE67" s="27"/>
      <c r="QF67" s="27"/>
      <c r="QG67" s="27"/>
      <c r="QH67" s="27"/>
      <c r="QI67" s="27"/>
      <c r="QJ67" s="27"/>
      <c r="QK67" s="27"/>
      <c r="QL67" s="27"/>
      <c r="QM67" s="27"/>
      <c r="QN67" s="27"/>
      <c r="QO67" s="27"/>
      <c r="QP67" s="27"/>
      <c r="QQ67" s="27"/>
      <c r="QR67" s="27"/>
      <c r="QS67" s="27"/>
      <c r="QT67" s="27"/>
      <c r="QU67" s="27"/>
      <c r="QV67" s="27"/>
      <c r="QW67" s="27"/>
      <c r="QX67" s="27"/>
      <c r="QY67" s="27"/>
      <c r="QZ67" s="27"/>
      <c r="RA67" s="27"/>
      <c r="RB67" s="27"/>
      <c r="RC67" s="27"/>
      <c r="RD67" s="27"/>
      <c r="RE67" s="27"/>
      <c r="RF67" s="27"/>
      <c r="RG67" s="27"/>
      <c r="RH67" s="27"/>
      <c r="RI67" s="27"/>
      <c r="RJ67" s="27"/>
      <c r="RK67" s="27"/>
      <c r="RL67" s="27"/>
      <c r="RM67" s="27"/>
      <c r="RN67" s="27"/>
      <c r="RO67" s="27"/>
      <c r="RP67" s="27"/>
      <c r="RQ67" s="27"/>
      <c r="RR67" s="27"/>
      <c r="RS67" s="27"/>
      <c r="RT67" s="27"/>
      <c r="RU67" s="27"/>
      <c r="RV67" s="27"/>
      <c r="RW67" s="27"/>
      <c r="RX67" s="27"/>
      <c r="RY67" s="27"/>
      <c r="RZ67" s="27"/>
      <c r="SA67" s="27"/>
      <c r="SB67" s="27"/>
      <c r="SC67" s="27"/>
      <c r="SD67" s="27"/>
      <c r="SE67" s="27"/>
      <c r="SF67" s="27"/>
      <c r="SG67" s="27"/>
      <c r="SH67" s="27"/>
      <c r="SI67" s="27"/>
      <c r="SJ67" s="27"/>
      <c r="SK67" s="27"/>
      <c r="SL67" s="27"/>
      <c r="SM67" s="27"/>
      <c r="SN67" s="27"/>
      <c r="SO67" s="27"/>
      <c r="SP67" s="27"/>
      <c r="SQ67" s="27"/>
      <c r="SR67" s="27"/>
      <c r="SS67" s="27"/>
      <c r="ST67" s="27"/>
      <c r="SU67" s="27"/>
      <c r="SV67" s="27"/>
      <c r="SW67" s="27"/>
      <c r="SX67" s="27"/>
      <c r="SY67" s="27"/>
      <c r="SZ67" s="27"/>
      <c r="TA67" s="27"/>
      <c r="TB67" s="27"/>
      <c r="TC67" s="27"/>
      <c r="TD67" s="27"/>
      <c r="TE67" s="27"/>
      <c r="TF67" s="27"/>
      <c r="TG67" s="27"/>
      <c r="TH67" s="27"/>
      <c r="TI67" s="27"/>
      <c r="TJ67" s="27"/>
      <c r="TK67" s="27"/>
      <c r="TL67" s="27"/>
      <c r="TM67" s="27"/>
      <c r="TN67" s="27"/>
      <c r="TO67" s="27"/>
      <c r="TP67" s="27"/>
      <c r="TQ67" s="27"/>
      <c r="TR67" s="27"/>
      <c r="TS67" s="27"/>
      <c r="TT67" s="27"/>
      <c r="TU67" s="27"/>
      <c r="TV67" s="27"/>
      <c r="TW67" s="27"/>
      <c r="TX67" s="27"/>
      <c r="TY67" s="27"/>
      <c r="TZ67" s="27"/>
      <c r="UA67" s="27"/>
      <c r="UB67" s="27"/>
      <c r="UC67" s="27"/>
      <c r="UD67" s="27"/>
      <c r="UE67" s="27"/>
      <c r="UF67" s="27"/>
      <c r="UG67" s="27"/>
      <c r="UH67" s="27"/>
      <c r="UI67" s="27"/>
      <c r="UJ67" s="27"/>
      <c r="UK67" s="27"/>
      <c r="UL67" s="27"/>
      <c r="UM67" s="27"/>
      <c r="UN67" s="27"/>
      <c r="UO67" s="27"/>
      <c r="UP67" s="27"/>
      <c r="UQ67" s="27"/>
      <c r="UR67" s="27"/>
      <c r="US67" s="27"/>
      <c r="UT67" s="27"/>
      <c r="UU67" s="27"/>
      <c r="UV67" s="27"/>
      <c r="UW67" s="27"/>
      <c r="UX67" s="27"/>
      <c r="UY67" s="27"/>
      <c r="UZ67" s="27"/>
      <c r="VA67" s="27"/>
      <c r="VB67" s="27"/>
      <c r="VC67" s="27"/>
      <c r="VD67" s="27"/>
      <c r="VE67" s="27"/>
      <c r="VF67" s="27"/>
      <c r="VG67" s="27"/>
      <c r="VH67" s="27"/>
      <c r="VI67" s="27"/>
      <c r="VJ67" s="27"/>
      <c r="VK67" s="27"/>
      <c r="VL67" s="27"/>
      <c r="VM67" s="27"/>
      <c r="VN67" s="27"/>
      <c r="VO67" s="27"/>
      <c r="VP67" s="27"/>
      <c r="VQ67" s="27"/>
      <c r="VR67" s="27"/>
      <c r="VS67" s="27"/>
      <c r="VT67" s="27"/>
      <c r="VU67" s="27"/>
      <c r="VV67" s="27"/>
      <c r="VW67" s="27"/>
      <c r="VX67" s="27"/>
      <c r="VY67" s="27"/>
      <c r="VZ67" s="27"/>
      <c r="WA67" s="27"/>
      <c r="WB67" s="27"/>
      <c r="WC67" s="27"/>
      <c r="WD67" s="27"/>
      <c r="WE67" s="27"/>
      <c r="WF67" s="27"/>
      <c r="WG67" s="27"/>
      <c r="WH67" s="27"/>
      <c r="WI67" s="27"/>
      <c r="WJ67" s="27"/>
      <c r="WK67" s="27"/>
      <c r="WL67" s="27"/>
      <c r="WM67" s="27"/>
      <c r="WN67" s="27"/>
      <c r="WO67" s="27"/>
      <c r="WP67" s="27"/>
      <c r="WQ67" s="27"/>
      <c r="WR67" s="27"/>
      <c r="WS67" s="27"/>
      <c r="WT67" s="27"/>
      <c r="WU67" s="27"/>
      <c r="WV67" s="27"/>
      <c r="WW67" s="27"/>
      <c r="WX67" s="27"/>
      <c r="WY67" s="27"/>
      <c r="WZ67" s="27"/>
      <c r="XA67" s="27"/>
      <c r="XB67" s="27"/>
      <c r="XC67" s="27"/>
      <c r="XD67" s="27"/>
      <c r="XE67" s="27"/>
      <c r="XF67" s="27"/>
      <c r="XG67" s="27"/>
      <c r="XH67" s="27"/>
      <c r="XI67" s="27"/>
      <c r="XJ67" s="27"/>
      <c r="XK67" s="27"/>
      <c r="XL67" s="27"/>
      <c r="XM67" s="27"/>
      <c r="XN67" s="27"/>
      <c r="XO67" s="27"/>
      <c r="XP67" s="27"/>
      <c r="XQ67" s="27"/>
      <c r="XR67" s="27"/>
      <c r="XS67" s="27"/>
      <c r="XT67" s="27"/>
      <c r="XU67" s="27"/>
      <c r="XV67" s="27"/>
      <c r="XW67" s="27"/>
      <c r="XX67" s="27"/>
      <c r="XY67" s="27"/>
      <c r="XZ67" s="27"/>
      <c r="YA67" s="27"/>
      <c r="YB67" s="27"/>
      <c r="YC67" s="27"/>
      <c r="YD67" s="27"/>
      <c r="YE67" s="27"/>
      <c r="YF67" s="27"/>
      <c r="YG67" s="27"/>
      <c r="YH67" s="27"/>
      <c r="YI67" s="27"/>
      <c r="YJ67" s="27"/>
      <c r="YK67" s="27"/>
      <c r="YL67" s="27"/>
      <c r="YM67" s="27"/>
      <c r="YN67" s="27"/>
      <c r="YO67" s="27"/>
      <c r="YP67" s="27"/>
      <c r="YQ67" s="27"/>
      <c r="YR67" s="27"/>
      <c r="YS67" s="27"/>
      <c r="YT67" s="27"/>
      <c r="YU67" s="27"/>
      <c r="YV67" s="27"/>
      <c r="YW67" s="27"/>
      <c r="YX67" s="27"/>
      <c r="YY67" s="27"/>
      <c r="YZ67" s="27"/>
      <c r="ZA67" s="27"/>
      <c r="ZB67" s="27"/>
      <c r="ZC67" s="27"/>
      <c r="ZD67" s="27"/>
      <c r="ZE67" s="27"/>
      <c r="ZF67" s="27"/>
      <c r="ZG67" s="27"/>
      <c r="ZH67" s="27"/>
      <c r="ZI67" s="27"/>
      <c r="ZJ67" s="27"/>
      <c r="ZK67" s="27"/>
      <c r="ZL67" s="27"/>
      <c r="ZM67" s="27"/>
      <c r="ZN67" s="27"/>
      <c r="ZO67" s="27"/>
      <c r="ZP67" s="27"/>
      <c r="ZQ67" s="27"/>
      <c r="ZR67" s="27"/>
      <c r="ZS67" s="27"/>
      <c r="ZT67" s="27"/>
      <c r="ZU67" s="27"/>
      <c r="ZV67" s="27"/>
      <c r="ZW67" s="27"/>
      <c r="ZX67" s="27"/>
      <c r="ZY67" s="27"/>
      <c r="ZZ67" s="27"/>
      <c r="AAA67" s="27"/>
      <c r="AAB67" s="27"/>
      <c r="AAC67" s="27"/>
      <c r="AAD67" s="27"/>
      <c r="AAE67" s="27"/>
      <c r="AAF67" s="27"/>
      <c r="AAG67" s="27"/>
      <c r="AAH67" s="27"/>
      <c r="AAI67" s="27"/>
      <c r="AAJ67" s="27"/>
      <c r="AAK67" s="27"/>
      <c r="AAL67" s="27"/>
      <c r="AAM67" s="27"/>
      <c r="AAN67" s="27"/>
      <c r="AAO67" s="27"/>
      <c r="AAP67" s="27"/>
      <c r="AAQ67" s="27"/>
      <c r="AAR67" s="27"/>
      <c r="AAS67" s="27"/>
      <c r="AAT67" s="27"/>
      <c r="AAU67" s="27"/>
      <c r="AAV67" s="27"/>
      <c r="AAW67" s="27"/>
      <c r="AAX67" s="27"/>
      <c r="AAY67" s="27"/>
      <c r="AAZ67" s="27"/>
      <c r="ABA67" s="27"/>
      <c r="ABB67" s="27"/>
      <c r="ABC67" s="27"/>
      <c r="ABD67" s="27"/>
      <c r="ABE67" s="27"/>
      <c r="ABF67" s="27"/>
      <c r="ABG67" s="27"/>
      <c r="ABH67" s="27"/>
      <c r="ABI67" s="27"/>
      <c r="ABJ67" s="27"/>
      <c r="ABK67" s="27"/>
      <c r="ABL67" s="27"/>
      <c r="ABM67" s="27"/>
      <c r="ABN67" s="27"/>
      <c r="ABO67" s="27"/>
      <c r="ABP67" s="27"/>
      <c r="ABQ67" s="27"/>
      <c r="ABR67" s="27"/>
      <c r="ABS67" s="27"/>
      <c r="ABT67" s="27"/>
      <c r="ABU67" s="27"/>
      <c r="ABV67" s="27"/>
      <c r="ABW67" s="27"/>
      <c r="ABX67" s="27"/>
      <c r="ABY67" s="27"/>
      <c r="ABZ67" s="27"/>
      <c r="ACA67" s="27"/>
      <c r="ACB67" s="27"/>
      <c r="ACC67" s="27"/>
      <c r="ACD67" s="27"/>
      <c r="ACE67" s="27"/>
      <c r="ACF67" s="27"/>
      <c r="ACG67" s="27"/>
      <c r="ACH67" s="27"/>
      <c r="ACI67" s="27"/>
      <c r="ACJ67" s="27"/>
      <c r="ACK67" s="27"/>
      <c r="ACL67" s="27"/>
      <c r="ACM67" s="27"/>
      <c r="ACN67" s="27"/>
      <c r="ACO67" s="27"/>
      <c r="ACP67" s="27"/>
      <c r="ACQ67" s="27"/>
      <c r="ACR67" s="27"/>
      <c r="ACS67" s="27"/>
      <c r="ACT67" s="27"/>
      <c r="ACU67" s="27"/>
      <c r="ACV67" s="27"/>
      <c r="ACW67" s="27"/>
      <c r="ACX67" s="27"/>
      <c r="ACY67" s="27"/>
      <c r="ACZ67" s="27"/>
      <c r="ADA67" s="27"/>
      <c r="ADB67" s="27"/>
      <c r="ADC67" s="27"/>
      <c r="ADD67" s="27"/>
      <c r="ADE67" s="27"/>
      <c r="ADF67" s="27"/>
      <c r="ADG67" s="27"/>
      <c r="ADH67" s="27"/>
      <c r="ADI67" s="27"/>
      <c r="ADJ67" s="27"/>
      <c r="ADK67" s="27"/>
      <c r="ADL67" s="27"/>
      <c r="ADM67" s="27"/>
      <c r="ADN67" s="27"/>
      <c r="ADO67" s="27"/>
      <c r="ADP67" s="27"/>
      <c r="ADQ67" s="27"/>
      <c r="ADR67" s="27"/>
      <c r="ADS67" s="27"/>
      <c r="ADT67" s="27"/>
      <c r="ADU67" s="27"/>
      <c r="ADV67" s="27"/>
      <c r="ADW67" s="27"/>
      <c r="ADX67" s="27"/>
      <c r="ADY67" s="27"/>
      <c r="ADZ67" s="27"/>
      <c r="AEA67" s="27"/>
      <c r="AEB67" s="27"/>
      <c r="AEC67" s="27"/>
      <c r="AED67" s="27"/>
      <c r="AEE67" s="27"/>
      <c r="AEF67" s="27"/>
      <c r="AEG67" s="27"/>
      <c r="AEH67" s="27"/>
      <c r="AEI67" s="27"/>
      <c r="AEJ67" s="27"/>
      <c r="AEK67" s="27"/>
      <c r="AEL67" s="27"/>
      <c r="AEM67" s="27"/>
      <c r="AEN67" s="27"/>
      <c r="AEO67" s="27"/>
      <c r="AEP67" s="27"/>
      <c r="AEQ67" s="27"/>
      <c r="AER67" s="27"/>
      <c r="AES67" s="27"/>
      <c r="AET67" s="27"/>
      <c r="AEU67" s="27"/>
      <c r="AEV67" s="27"/>
      <c r="AEW67" s="27"/>
      <c r="AEX67" s="27"/>
      <c r="AEY67" s="27"/>
      <c r="AEZ67" s="27"/>
      <c r="AFA67" s="27"/>
      <c r="AFB67" s="27"/>
      <c r="AFC67" s="27"/>
      <c r="AFD67" s="27"/>
      <c r="AFE67" s="27"/>
      <c r="AFF67" s="27"/>
      <c r="AFG67" s="27"/>
      <c r="AFH67" s="27"/>
      <c r="AFI67" s="27"/>
      <c r="AFJ67" s="27"/>
      <c r="AFK67" s="27"/>
      <c r="AFL67" s="27"/>
      <c r="AFM67" s="27"/>
      <c r="AFN67" s="27"/>
      <c r="AFO67" s="27"/>
      <c r="AFP67" s="27"/>
      <c r="AFQ67" s="27"/>
      <c r="AFR67" s="27"/>
      <c r="AFS67" s="27"/>
      <c r="AFT67" s="27"/>
      <c r="AFU67" s="27"/>
      <c r="AFV67" s="27"/>
      <c r="AFW67" s="27"/>
      <c r="AFX67" s="27"/>
      <c r="AFY67" s="27"/>
      <c r="AFZ67" s="27"/>
      <c r="AGA67" s="27"/>
      <c r="AGB67" s="27"/>
      <c r="AGC67" s="27"/>
      <c r="AGD67" s="27"/>
      <c r="AGE67" s="27"/>
      <c r="AGF67" s="27"/>
      <c r="AGG67" s="27"/>
      <c r="AGH67" s="27"/>
      <c r="AGI67" s="27"/>
      <c r="AGJ67" s="27"/>
      <c r="AGK67" s="27"/>
      <c r="AGL67" s="27"/>
      <c r="AGM67" s="27"/>
      <c r="AGN67" s="27"/>
      <c r="AGO67" s="27"/>
      <c r="AGP67" s="27"/>
      <c r="AGQ67" s="27"/>
      <c r="AGR67" s="27"/>
      <c r="AGS67" s="27"/>
      <c r="AGT67" s="27"/>
      <c r="AGU67" s="27"/>
      <c r="AGV67" s="27"/>
      <c r="AGW67" s="27"/>
      <c r="AGX67" s="27"/>
      <c r="AGY67" s="27"/>
      <c r="AGZ67" s="27"/>
      <c r="AHA67" s="27"/>
      <c r="AHB67" s="27"/>
      <c r="AHC67" s="27"/>
      <c r="AHD67" s="27"/>
      <c r="AHE67" s="27"/>
      <c r="AHF67" s="27"/>
      <c r="AHG67" s="27"/>
      <c r="AHH67" s="27"/>
      <c r="AHI67" s="27"/>
      <c r="AHJ67" s="27"/>
      <c r="AHK67" s="27"/>
      <c r="AHL67" s="27"/>
      <c r="AHM67" s="27"/>
      <c r="AHN67" s="27"/>
      <c r="AHO67" s="27"/>
      <c r="AHP67" s="27"/>
      <c r="AHQ67" s="27"/>
      <c r="AHR67" s="27"/>
      <c r="AHS67" s="27"/>
      <c r="AHT67" s="27"/>
      <c r="AHU67" s="27"/>
      <c r="AHV67" s="27"/>
      <c r="AHW67" s="27"/>
      <c r="AHX67" s="27"/>
      <c r="AHY67" s="27"/>
      <c r="AHZ67" s="27"/>
      <c r="AIA67" s="27"/>
      <c r="AIB67" s="27"/>
      <c r="AIC67" s="27"/>
      <c r="AID67" s="27"/>
      <c r="AIE67" s="27"/>
      <c r="AIF67" s="27"/>
      <c r="AIG67" s="27"/>
      <c r="AIH67" s="27"/>
      <c r="AII67" s="27"/>
      <c r="AIJ67" s="27"/>
      <c r="AIK67" s="27"/>
      <c r="AIL67" s="27"/>
      <c r="AIM67" s="27"/>
      <c r="AIN67" s="27"/>
      <c r="AIO67" s="27"/>
      <c r="AIP67" s="27"/>
      <c r="AIQ67" s="27"/>
      <c r="AIR67" s="27"/>
      <c r="AIS67" s="27"/>
      <c r="AIT67" s="27"/>
      <c r="AIU67" s="27"/>
      <c r="AIV67" s="27"/>
      <c r="AIW67" s="27"/>
      <c r="AIX67" s="27"/>
      <c r="AIY67" s="27"/>
      <c r="AIZ67" s="27"/>
      <c r="AJA67" s="27"/>
      <c r="AJB67" s="27"/>
      <c r="AJC67" s="27"/>
      <c r="AJD67" s="27"/>
      <c r="AJE67" s="27"/>
      <c r="AJF67" s="27"/>
      <c r="AJG67" s="27"/>
      <c r="AJH67" s="27"/>
      <c r="AJI67" s="27"/>
      <c r="AJJ67" s="27"/>
      <c r="AJK67" s="27"/>
      <c r="AJL67" s="27"/>
      <c r="AJM67" s="27"/>
      <c r="AJN67" s="27"/>
      <c r="AJO67" s="27"/>
      <c r="AJP67" s="27"/>
      <c r="AJQ67" s="27"/>
      <c r="AJR67" s="27"/>
      <c r="AJS67" s="27"/>
      <c r="AJT67" s="27"/>
      <c r="AJU67" s="27"/>
      <c r="AJV67" s="27"/>
      <c r="AJW67" s="27"/>
      <c r="AJX67" s="27"/>
      <c r="AJY67" s="27"/>
      <c r="AJZ67" s="27"/>
      <c r="AKA67" s="27"/>
      <c r="AKB67" s="27"/>
      <c r="AKC67" s="27"/>
      <c r="AKD67" s="27"/>
      <c r="AKE67" s="27"/>
      <c r="AKF67" s="27"/>
      <c r="AKG67" s="27"/>
      <c r="AKH67" s="27"/>
      <c r="AKI67" s="27"/>
      <c r="AKJ67" s="27"/>
      <c r="AKK67" s="27"/>
      <c r="AKL67" s="27"/>
      <c r="AKM67" s="27"/>
      <c r="AKN67" s="27"/>
      <c r="AKO67" s="27"/>
      <c r="AKP67" s="27"/>
      <c r="AKQ67" s="27"/>
      <c r="AKR67" s="27"/>
      <c r="AKS67" s="27"/>
      <c r="AKT67" s="27"/>
      <c r="AKU67" s="27"/>
      <c r="AKV67" s="27"/>
      <c r="AKW67" s="27"/>
      <c r="AKX67" s="27"/>
      <c r="AKY67" s="27"/>
      <c r="AKZ67" s="27"/>
      <c r="ALA67" s="27"/>
      <c r="ALB67" s="27"/>
      <c r="ALC67" s="27"/>
      <c r="ALD67" s="27"/>
      <c r="ALE67" s="27"/>
      <c r="ALF67" s="27"/>
      <c r="ALG67" s="27"/>
      <c r="ALH67" s="27"/>
      <c r="ALI67" s="27"/>
      <c r="ALJ67" s="27"/>
      <c r="ALK67" s="27"/>
      <c r="ALL67" s="27"/>
      <c r="ALM67" s="27"/>
      <c r="ALN67" s="27"/>
      <c r="ALO67" s="27"/>
      <c r="ALP67" s="27"/>
      <c r="ALQ67" s="27"/>
      <c r="ALR67" s="27"/>
      <c r="ALS67" s="27"/>
      <c r="ALT67" s="27"/>
      <c r="ALU67" s="27"/>
      <c r="ALV67" s="27"/>
      <c r="ALW67" s="27"/>
      <c r="ALX67" s="27"/>
      <c r="ALY67" s="27"/>
      <c r="ALZ67" s="27"/>
      <c r="AMA67" s="27"/>
      <c r="AMB67" s="27"/>
      <c r="AMC67" s="27"/>
      <c r="AMD67" s="27"/>
      <c r="AME67" s="27"/>
      <c r="AMF67" s="27"/>
      <c r="AMG67" s="27"/>
      <c r="AMH67" s="27"/>
      <c r="AMI67" s="27"/>
      <c r="AMJ67" s="27"/>
      <c r="AMK67" s="27"/>
      <c r="AML67" s="27"/>
      <c r="AMM67" s="27"/>
      <c r="AMN67" s="27"/>
      <c r="AMO67" s="27"/>
    </row>
    <row r="68" spans="1:1029" ht="15.75" x14ac:dyDescent="0.25">
      <c r="A68" s="31" t="str">
        <f>IF(B12="Deutsch","Hausanschlüsse",IF(B12="English","lines, pipes, sewers"))</f>
        <v>Hausanschlüsse</v>
      </c>
      <c r="B68" s="41" t="str">
        <f>IF(D20="Ja",7500,IF(D20="Yes",7500,IF(D20="Nein","",IF(D20="No",""))))</f>
        <v/>
      </c>
      <c r="C68" s="18"/>
      <c r="D68" s="41" t="str">
        <f>IF(D20="Ja",B68*50/100,IF(D20="Yes",B68*50/100,IF(D20="Nein","",IF(D20="No",""))))</f>
        <v/>
      </c>
      <c r="E68" s="18"/>
      <c r="F68" s="41" t="str">
        <f>IF(D20="Ja",B68*50/100,IF(D20="Yes",B68*50/100,IF(D20="Nein","",IF(D20="No",""))))</f>
        <v/>
      </c>
      <c r="G68" s="18"/>
      <c r="H68" s="41"/>
      <c r="I68" s="18"/>
      <c r="J68" s="42"/>
      <c r="K68" s="42"/>
    </row>
    <row r="69" spans="1:1029" s="54" customFormat="1" ht="8.25" customHeight="1" x14ac:dyDescent="0.25">
      <c r="A69" s="31"/>
      <c r="B69" s="18"/>
      <c r="C69" s="18"/>
      <c r="D69" s="53"/>
      <c r="E69" s="18"/>
      <c r="F69" s="53"/>
      <c r="G69" s="18"/>
      <c r="H69" s="18"/>
      <c r="I69" s="18"/>
      <c r="J69" s="19"/>
      <c r="K69" s="19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  <c r="GA69" s="27"/>
      <c r="GB69" s="27"/>
      <c r="GC69" s="27"/>
      <c r="GD69" s="27"/>
      <c r="GE69" s="27"/>
      <c r="GF69" s="27"/>
      <c r="GG69" s="27"/>
      <c r="GH69" s="27"/>
      <c r="GI69" s="27"/>
      <c r="GJ69" s="27"/>
      <c r="GK69" s="27"/>
      <c r="GL69" s="27"/>
      <c r="GM69" s="27"/>
      <c r="GN69" s="27"/>
      <c r="GO69" s="27"/>
      <c r="GP69" s="27"/>
      <c r="GQ69" s="27"/>
      <c r="GR69" s="27"/>
      <c r="GS69" s="27"/>
      <c r="GT69" s="27"/>
      <c r="GU69" s="27"/>
      <c r="GV69" s="27"/>
      <c r="GW69" s="27"/>
      <c r="GX69" s="27"/>
      <c r="GY69" s="27"/>
      <c r="GZ69" s="27"/>
      <c r="HA69" s="27"/>
      <c r="HB69" s="27"/>
      <c r="HC69" s="27"/>
      <c r="HD69" s="27"/>
      <c r="HE69" s="27"/>
      <c r="HF69" s="27"/>
      <c r="HG69" s="27"/>
      <c r="HH69" s="27"/>
      <c r="HI69" s="27"/>
      <c r="HJ69" s="27"/>
      <c r="HK69" s="27"/>
      <c r="HL69" s="27"/>
      <c r="HM69" s="27"/>
      <c r="HN69" s="27"/>
      <c r="HO69" s="27"/>
      <c r="HP69" s="27"/>
      <c r="HQ69" s="27"/>
      <c r="HR69" s="27"/>
      <c r="HS69" s="27"/>
      <c r="HT69" s="27"/>
      <c r="HU69" s="27"/>
      <c r="HV69" s="27"/>
      <c r="HW69" s="27"/>
      <c r="HX69" s="27"/>
      <c r="HY69" s="27"/>
      <c r="HZ69" s="27"/>
      <c r="IA69" s="27"/>
      <c r="IB69" s="27"/>
      <c r="IC69" s="27"/>
      <c r="ID69" s="27"/>
      <c r="IE69" s="27"/>
      <c r="IF69" s="27"/>
      <c r="IG69" s="27"/>
      <c r="IH69" s="27"/>
      <c r="II69" s="27"/>
      <c r="IJ69" s="27"/>
      <c r="IK69" s="27"/>
      <c r="IL69" s="27"/>
      <c r="IM69" s="27"/>
      <c r="IN69" s="27"/>
      <c r="IO69" s="27"/>
      <c r="IP69" s="27"/>
      <c r="IQ69" s="27"/>
      <c r="IR69" s="27"/>
      <c r="IS69" s="27"/>
      <c r="IT69" s="27"/>
      <c r="IU69" s="27"/>
      <c r="IV69" s="27"/>
      <c r="IW69" s="27"/>
      <c r="IX69" s="27"/>
      <c r="IY69" s="27"/>
      <c r="IZ69" s="27"/>
      <c r="JA69" s="27"/>
      <c r="JB69" s="27"/>
      <c r="JC69" s="27"/>
      <c r="JD69" s="27"/>
      <c r="JE69" s="27"/>
      <c r="JF69" s="27"/>
      <c r="JG69" s="27"/>
      <c r="JH69" s="27"/>
      <c r="JI69" s="27"/>
      <c r="JJ69" s="27"/>
      <c r="JK69" s="27"/>
      <c r="JL69" s="27"/>
      <c r="JM69" s="27"/>
      <c r="JN69" s="27"/>
      <c r="JO69" s="27"/>
      <c r="JP69" s="27"/>
      <c r="JQ69" s="27"/>
      <c r="JR69" s="27"/>
      <c r="JS69" s="27"/>
      <c r="JT69" s="27"/>
      <c r="JU69" s="27"/>
      <c r="JV69" s="27"/>
      <c r="JW69" s="27"/>
      <c r="JX69" s="27"/>
      <c r="JY69" s="27"/>
      <c r="JZ69" s="27"/>
      <c r="KA69" s="27"/>
      <c r="KB69" s="27"/>
      <c r="KC69" s="27"/>
      <c r="KD69" s="27"/>
      <c r="KE69" s="27"/>
      <c r="KF69" s="27"/>
      <c r="KG69" s="27"/>
      <c r="KH69" s="27"/>
      <c r="KI69" s="27"/>
      <c r="KJ69" s="27"/>
      <c r="KK69" s="27"/>
      <c r="KL69" s="27"/>
      <c r="KM69" s="27"/>
      <c r="KN69" s="27"/>
      <c r="KO69" s="27"/>
      <c r="KP69" s="27"/>
      <c r="KQ69" s="27"/>
      <c r="KR69" s="27"/>
      <c r="KS69" s="27"/>
      <c r="KT69" s="27"/>
      <c r="KU69" s="27"/>
      <c r="KV69" s="27"/>
      <c r="KW69" s="27"/>
      <c r="KX69" s="27"/>
      <c r="KY69" s="27"/>
      <c r="KZ69" s="27"/>
      <c r="LA69" s="27"/>
      <c r="LB69" s="27"/>
      <c r="LC69" s="27"/>
      <c r="LD69" s="27"/>
      <c r="LE69" s="27"/>
      <c r="LF69" s="27"/>
      <c r="LG69" s="27"/>
      <c r="LH69" s="27"/>
      <c r="LI69" s="27"/>
      <c r="LJ69" s="27"/>
      <c r="LK69" s="27"/>
      <c r="LL69" s="27"/>
      <c r="LM69" s="27"/>
      <c r="LN69" s="27"/>
      <c r="LO69" s="27"/>
      <c r="LP69" s="27"/>
      <c r="LQ69" s="27"/>
      <c r="LR69" s="27"/>
      <c r="LS69" s="27"/>
      <c r="LT69" s="27"/>
      <c r="LU69" s="27"/>
      <c r="LV69" s="27"/>
      <c r="LW69" s="27"/>
      <c r="LX69" s="27"/>
      <c r="LY69" s="27"/>
      <c r="LZ69" s="27"/>
      <c r="MA69" s="27"/>
      <c r="MB69" s="27"/>
      <c r="MC69" s="27"/>
      <c r="MD69" s="27"/>
      <c r="ME69" s="27"/>
      <c r="MF69" s="27"/>
      <c r="MG69" s="27"/>
      <c r="MH69" s="27"/>
      <c r="MI69" s="27"/>
      <c r="MJ69" s="27"/>
      <c r="MK69" s="27"/>
      <c r="ML69" s="27"/>
      <c r="MM69" s="27"/>
      <c r="MN69" s="27"/>
      <c r="MO69" s="27"/>
      <c r="MP69" s="27"/>
      <c r="MQ69" s="27"/>
      <c r="MR69" s="27"/>
      <c r="MS69" s="27"/>
      <c r="MT69" s="27"/>
      <c r="MU69" s="27"/>
      <c r="MV69" s="27"/>
      <c r="MW69" s="27"/>
      <c r="MX69" s="27"/>
      <c r="MY69" s="27"/>
      <c r="MZ69" s="27"/>
      <c r="NA69" s="27"/>
      <c r="NB69" s="27"/>
      <c r="NC69" s="27"/>
      <c r="ND69" s="27"/>
      <c r="NE69" s="27"/>
      <c r="NF69" s="27"/>
      <c r="NG69" s="27"/>
      <c r="NH69" s="27"/>
      <c r="NI69" s="27"/>
      <c r="NJ69" s="27"/>
      <c r="NK69" s="27"/>
      <c r="NL69" s="27"/>
      <c r="NM69" s="27"/>
      <c r="NN69" s="27"/>
      <c r="NO69" s="27"/>
      <c r="NP69" s="27"/>
      <c r="NQ69" s="27"/>
      <c r="NR69" s="27"/>
      <c r="NS69" s="27"/>
      <c r="NT69" s="27"/>
      <c r="NU69" s="27"/>
      <c r="NV69" s="27"/>
      <c r="NW69" s="27"/>
      <c r="NX69" s="27"/>
      <c r="NY69" s="27"/>
      <c r="NZ69" s="27"/>
      <c r="OA69" s="27"/>
      <c r="OB69" s="27"/>
      <c r="OC69" s="27"/>
      <c r="OD69" s="27"/>
      <c r="OE69" s="27"/>
      <c r="OF69" s="27"/>
      <c r="OG69" s="27"/>
      <c r="OH69" s="27"/>
      <c r="OI69" s="27"/>
      <c r="OJ69" s="27"/>
      <c r="OK69" s="27"/>
      <c r="OL69" s="27"/>
      <c r="OM69" s="27"/>
      <c r="ON69" s="27"/>
      <c r="OO69" s="27"/>
      <c r="OP69" s="27"/>
      <c r="OQ69" s="27"/>
      <c r="OR69" s="27"/>
      <c r="OS69" s="27"/>
      <c r="OT69" s="27"/>
      <c r="OU69" s="27"/>
      <c r="OV69" s="27"/>
      <c r="OW69" s="27"/>
      <c r="OX69" s="27"/>
      <c r="OY69" s="27"/>
      <c r="OZ69" s="27"/>
      <c r="PA69" s="27"/>
      <c r="PB69" s="27"/>
      <c r="PC69" s="27"/>
      <c r="PD69" s="27"/>
      <c r="PE69" s="27"/>
      <c r="PF69" s="27"/>
      <c r="PG69" s="27"/>
      <c r="PH69" s="27"/>
      <c r="PI69" s="27"/>
      <c r="PJ69" s="27"/>
      <c r="PK69" s="27"/>
      <c r="PL69" s="27"/>
      <c r="PM69" s="27"/>
      <c r="PN69" s="27"/>
      <c r="PO69" s="27"/>
      <c r="PP69" s="27"/>
      <c r="PQ69" s="27"/>
      <c r="PR69" s="27"/>
      <c r="PS69" s="27"/>
      <c r="PT69" s="27"/>
      <c r="PU69" s="27"/>
      <c r="PV69" s="27"/>
      <c r="PW69" s="27"/>
      <c r="PX69" s="27"/>
      <c r="PY69" s="27"/>
      <c r="PZ69" s="27"/>
      <c r="QA69" s="27"/>
      <c r="QB69" s="27"/>
      <c r="QC69" s="27"/>
      <c r="QD69" s="27"/>
      <c r="QE69" s="27"/>
      <c r="QF69" s="27"/>
      <c r="QG69" s="27"/>
      <c r="QH69" s="27"/>
      <c r="QI69" s="27"/>
      <c r="QJ69" s="27"/>
      <c r="QK69" s="27"/>
      <c r="QL69" s="27"/>
      <c r="QM69" s="27"/>
      <c r="QN69" s="27"/>
      <c r="QO69" s="27"/>
      <c r="QP69" s="27"/>
      <c r="QQ69" s="27"/>
      <c r="QR69" s="27"/>
      <c r="QS69" s="27"/>
      <c r="QT69" s="27"/>
      <c r="QU69" s="27"/>
      <c r="QV69" s="27"/>
      <c r="QW69" s="27"/>
      <c r="QX69" s="27"/>
      <c r="QY69" s="27"/>
      <c r="QZ69" s="27"/>
      <c r="RA69" s="27"/>
      <c r="RB69" s="27"/>
      <c r="RC69" s="27"/>
      <c r="RD69" s="27"/>
      <c r="RE69" s="27"/>
      <c r="RF69" s="27"/>
      <c r="RG69" s="27"/>
      <c r="RH69" s="27"/>
      <c r="RI69" s="27"/>
      <c r="RJ69" s="27"/>
      <c r="RK69" s="27"/>
      <c r="RL69" s="27"/>
      <c r="RM69" s="27"/>
      <c r="RN69" s="27"/>
      <c r="RO69" s="27"/>
      <c r="RP69" s="27"/>
      <c r="RQ69" s="27"/>
      <c r="RR69" s="27"/>
      <c r="RS69" s="27"/>
      <c r="RT69" s="27"/>
      <c r="RU69" s="27"/>
      <c r="RV69" s="27"/>
      <c r="RW69" s="27"/>
      <c r="RX69" s="27"/>
      <c r="RY69" s="27"/>
      <c r="RZ69" s="27"/>
      <c r="SA69" s="27"/>
      <c r="SB69" s="27"/>
      <c r="SC69" s="27"/>
      <c r="SD69" s="27"/>
      <c r="SE69" s="27"/>
      <c r="SF69" s="27"/>
      <c r="SG69" s="27"/>
      <c r="SH69" s="27"/>
      <c r="SI69" s="27"/>
      <c r="SJ69" s="27"/>
      <c r="SK69" s="27"/>
      <c r="SL69" s="27"/>
      <c r="SM69" s="27"/>
      <c r="SN69" s="27"/>
      <c r="SO69" s="27"/>
      <c r="SP69" s="27"/>
      <c r="SQ69" s="27"/>
      <c r="SR69" s="27"/>
      <c r="SS69" s="27"/>
      <c r="ST69" s="27"/>
      <c r="SU69" s="27"/>
      <c r="SV69" s="27"/>
      <c r="SW69" s="27"/>
      <c r="SX69" s="27"/>
      <c r="SY69" s="27"/>
      <c r="SZ69" s="27"/>
      <c r="TA69" s="27"/>
      <c r="TB69" s="27"/>
      <c r="TC69" s="27"/>
      <c r="TD69" s="27"/>
      <c r="TE69" s="27"/>
      <c r="TF69" s="27"/>
      <c r="TG69" s="27"/>
      <c r="TH69" s="27"/>
      <c r="TI69" s="27"/>
      <c r="TJ69" s="27"/>
      <c r="TK69" s="27"/>
      <c r="TL69" s="27"/>
      <c r="TM69" s="27"/>
      <c r="TN69" s="27"/>
      <c r="TO69" s="27"/>
      <c r="TP69" s="27"/>
      <c r="TQ69" s="27"/>
      <c r="TR69" s="27"/>
      <c r="TS69" s="27"/>
      <c r="TT69" s="27"/>
      <c r="TU69" s="27"/>
      <c r="TV69" s="27"/>
      <c r="TW69" s="27"/>
      <c r="TX69" s="27"/>
      <c r="TY69" s="27"/>
      <c r="TZ69" s="27"/>
      <c r="UA69" s="27"/>
      <c r="UB69" s="27"/>
      <c r="UC69" s="27"/>
      <c r="UD69" s="27"/>
      <c r="UE69" s="27"/>
      <c r="UF69" s="27"/>
      <c r="UG69" s="27"/>
      <c r="UH69" s="27"/>
      <c r="UI69" s="27"/>
      <c r="UJ69" s="27"/>
      <c r="UK69" s="27"/>
      <c r="UL69" s="27"/>
      <c r="UM69" s="27"/>
      <c r="UN69" s="27"/>
      <c r="UO69" s="27"/>
      <c r="UP69" s="27"/>
      <c r="UQ69" s="27"/>
      <c r="UR69" s="27"/>
      <c r="US69" s="27"/>
      <c r="UT69" s="27"/>
      <c r="UU69" s="27"/>
      <c r="UV69" s="27"/>
      <c r="UW69" s="27"/>
      <c r="UX69" s="27"/>
      <c r="UY69" s="27"/>
      <c r="UZ69" s="27"/>
      <c r="VA69" s="27"/>
      <c r="VB69" s="27"/>
      <c r="VC69" s="27"/>
      <c r="VD69" s="27"/>
      <c r="VE69" s="27"/>
      <c r="VF69" s="27"/>
      <c r="VG69" s="27"/>
      <c r="VH69" s="27"/>
      <c r="VI69" s="27"/>
      <c r="VJ69" s="27"/>
      <c r="VK69" s="27"/>
      <c r="VL69" s="27"/>
      <c r="VM69" s="27"/>
      <c r="VN69" s="27"/>
      <c r="VO69" s="27"/>
      <c r="VP69" s="27"/>
      <c r="VQ69" s="27"/>
      <c r="VR69" s="27"/>
      <c r="VS69" s="27"/>
      <c r="VT69" s="27"/>
      <c r="VU69" s="27"/>
      <c r="VV69" s="27"/>
      <c r="VW69" s="27"/>
      <c r="VX69" s="27"/>
      <c r="VY69" s="27"/>
      <c r="VZ69" s="27"/>
      <c r="WA69" s="27"/>
      <c r="WB69" s="27"/>
      <c r="WC69" s="27"/>
      <c r="WD69" s="27"/>
      <c r="WE69" s="27"/>
      <c r="WF69" s="27"/>
      <c r="WG69" s="27"/>
      <c r="WH69" s="27"/>
      <c r="WI69" s="27"/>
      <c r="WJ69" s="27"/>
      <c r="WK69" s="27"/>
      <c r="WL69" s="27"/>
      <c r="WM69" s="27"/>
      <c r="WN69" s="27"/>
      <c r="WO69" s="27"/>
      <c r="WP69" s="27"/>
      <c r="WQ69" s="27"/>
      <c r="WR69" s="27"/>
      <c r="WS69" s="27"/>
      <c r="WT69" s="27"/>
      <c r="WU69" s="27"/>
      <c r="WV69" s="27"/>
      <c r="WW69" s="27"/>
      <c r="WX69" s="27"/>
      <c r="WY69" s="27"/>
      <c r="WZ69" s="27"/>
      <c r="XA69" s="27"/>
      <c r="XB69" s="27"/>
      <c r="XC69" s="27"/>
      <c r="XD69" s="27"/>
      <c r="XE69" s="27"/>
      <c r="XF69" s="27"/>
      <c r="XG69" s="27"/>
      <c r="XH69" s="27"/>
      <c r="XI69" s="27"/>
      <c r="XJ69" s="27"/>
      <c r="XK69" s="27"/>
      <c r="XL69" s="27"/>
      <c r="XM69" s="27"/>
      <c r="XN69" s="27"/>
      <c r="XO69" s="27"/>
      <c r="XP69" s="27"/>
      <c r="XQ69" s="27"/>
      <c r="XR69" s="27"/>
      <c r="XS69" s="27"/>
      <c r="XT69" s="27"/>
      <c r="XU69" s="27"/>
      <c r="XV69" s="27"/>
      <c r="XW69" s="27"/>
      <c r="XX69" s="27"/>
      <c r="XY69" s="27"/>
      <c r="XZ69" s="27"/>
      <c r="YA69" s="27"/>
      <c r="YB69" s="27"/>
      <c r="YC69" s="27"/>
      <c r="YD69" s="27"/>
      <c r="YE69" s="27"/>
      <c r="YF69" s="27"/>
      <c r="YG69" s="27"/>
      <c r="YH69" s="27"/>
      <c r="YI69" s="27"/>
      <c r="YJ69" s="27"/>
      <c r="YK69" s="27"/>
      <c r="YL69" s="27"/>
      <c r="YM69" s="27"/>
      <c r="YN69" s="27"/>
      <c r="YO69" s="27"/>
      <c r="YP69" s="27"/>
      <c r="YQ69" s="27"/>
      <c r="YR69" s="27"/>
      <c r="YS69" s="27"/>
      <c r="YT69" s="27"/>
      <c r="YU69" s="27"/>
      <c r="YV69" s="27"/>
      <c r="YW69" s="27"/>
      <c r="YX69" s="27"/>
      <c r="YY69" s="27"/>
      <c r="YZ69" s="27"/>
      <c r="ZA69" s="27"/>
      <c r="ZB69" s="27"/>
      <c r="ZC69" s="27"/>
      <c r="ZD69" s="27"/>
      <c r="ZE69" s="27"/>
      <c r="ZF69" s="27"/>
      <c r="ZG69" s="27"/>
      <c r="ZH69" s="27"/>
      <c r="ZI69" s="27"/>
      <c r="ZJ69" s="27"/>
      <c r="ZK69" s="27"/>
      <c r="ZL69" s="27"/>
      <c r="ZM69" s="27"/>
      <c r="ZN69" s="27"/>
      <c r="ZO69" s="27"/>
      <c r="ZP69" s="27"/>
      <c r="ZQ69" s="27"/>
      <c r="ZR69" s="27"/>
      <c r="ZS69" s="27"/>
      <c r="ZT69" s="27"/>
      <c r="ZU69" s="27"/>
      <c r="ZV69" s="27"/>
      <c r="ZW69" s="27"/>
      <c r="ZX69" s="27"/>
      <c r="ZY69" s="27"/>
      <c r="ZZ69" s="27"/>
      <c r="AAA69" s="27"/>
      <c r="AAB69" s="27"/>
      <c r="AAC69" s="27"/>
      <c r="AAD69" s="27"/>
      <c r="AAE69" s="27"/>
      <c r="AAF69" s="27"/>
      <c r="AAG69" s="27"/>
      <c r="AAH69" s="27"/>
      <c r="AAI69" s="27"/>
      <c r="AAJ69" s="27"/>
      <c r="AAK69" s="27"/>
      <c r="AAL69" s="27"/>
      <c r="AAM69" s="27"/>
      <c r="AAN69" s="27"/>
      <c r="AAO69" s="27"/>
      <c r="AAP69" s="27"/>
      <c r="AAQ69" s="27"/>
      <c r="AAR69" s="27"/>
      <c r="AAS69" s="27"/>
      <c r="AAT69" s="27"/>
      <c r="AAU69" s="27"/>
      <c r="AAV69" s="27"/>
      <c r="AAW69" s="27"/>
      <c r="AAX69" s="27"/>
      <c r="AAY69" s="27"/>
      <c r="AAZ69" s="27"/>
      <c r="ABA69" s="27"/>
      <c r="ABB69" s="27"/>
      <c r="ABC69" s="27"/>
      <c r="ABD69" s="27"/>
      <c r="ABE69" s="27"/>
      <c r="ABF69" s="27"/>
      <c r="ABG69" s="27"/>
      <c r="ABH69" s="27"/>
      <c r="ABI69" s="27"/>
      <c r="ABJ69" s="27"/>
      <c r="ABK69" s="27"/>
      <c r="ABL69" s="27"/>
      <c r="ABM69" s="27"/>
      <c r="ABN69" s="27"/>
      <c r="ABO69" s="27"/>
      <c r="ABP69" s="27"/>
      <c r="ABQ69" s="27"/>
      <c r="ABR69" s="27"/>
      <c r="ABS69" s="27"/>
      <c r="ABT69" s="27"/>
      <c r="ABU69" s="27"/>
      <c r="ABV69" s="27"/>
      <c r="ABW69" s="27"/>
      <c r="ABX69" s="27"/>
      <c r="ABY69" s="27"/>
      <c r="ABZ69" s="27"/>
      <c r="ACA69" s="27"/>
      <c r="ACB69" s="27"/>
      <c r="ACC69" s="27"/>
      <c r="ACD69" s="27"/>
      <c r="ACE69" s="27"/>
      <c r="ACF69" s="27"/>
      <c r="ACG69" s="27"/>
      <c r="ACH69" s="27"/>
      <c r="ACI69" s="27"/>
      <c r="ACJ69" s="27"/>
      <c r="ACK69" s="27"/>
      <c r="ACL69" s="27"/>
      <c r="ACM69" s="27"/>
      <c r="ACN69" s="27"/>
      <c r="ACO69" s="27"/>
      <c r="ACP69" s="27"/>
      <c r="ACQ69" s="27"/>
      <c r="ACR69" s="27"/>
      <c r="ACS69" s="27"/>
      <c r="ACT69" s="27"/>
      <c r="ACU69" s="27"/>
      <c r="ACV69" s="27"/>
      <c r="ACW69" s="27"/>
      <c r="ACX69" s="27"/>
      <c r="ACY69" s="27"/>
      <c r="ACZ69" s="27"/>
      <c r="ADA69" s="27"/>
      <c r="ADB69" s="27"/>
      <c r="ADC69" s="27"/>
      <c r="ADD69" s="27"/>
      <c r="ADE69" s="27"/>
      <c r="ADF69" s="27"/>
      <c r="ADG69" s="27"/>
      <c r="ADH69" s="27"/>
      <c r="ADI69" s="27"/>
      <c r="ADJ69" s="27"/>
      <c r="ADK69" s="27"/>
      <c r="ADL69" s="27"/>
      <c r="ADM69" s="27"/>
      <c r="ADN69" s="27"/>
      <c r="ADO69" s="27"/>
      <c r="ADP69" s="27"/>
      <c r="ADQ69" s="27"/>
      <c r="ADR69" s="27"/>
      <c r="ADS69" s="27"/>
      <c r="ADT69" s="27"/>
      <c r="ADU69" s="27"/>
      <c r="ADV69" s="27"/>
      <c r="ADW69" s="27"/>
      <c r="ADX69" s="27"/>
      <c r="ADY69" s="27"/>
      <c r="ADZ69" s="27"/>
      <c r="AEA69" s="27"/>
      <c r="AEB69" s="27"/>
      <c r="AEC69" s="27"/>
      <c r="AED69" s="27"/>
      <c r="AEE69" s="27"/>
      <c r="AEF69" s="27"/>
      <c r="AEG69" s="27"/>
      <c r="AEH69" s="27"/>
      <c r="AEI69" s="27"/>
      <c r="AEJ69" s="27"/>
      <c r="AEK69" s="27"/>
      <c r="AEL69" s="27"/>
      <c r="AEM69" s="27"/>
      <c r="AEN69" s="27"/>
      <c r="AEO69" s="27"/>
      <c r="AEP69" s="27"/>
      <c r="AEQ69" s="27"/>
      <c r="AER69" s="27"/>
      <c r="AES69" s="27"/>
      <c r="AET69" s="27"/>
      <c r="AEU69" s="27"/>
      <c r="AEV69" s="27"/>
      <c r="AEW69" s="27"/>
      <c r="AEX69" s="27"/>
      <c r="AEY69" s="27"/>
      <c r="AEZ69" s="27"/>
      <c r="AFA69" s="27"/>
      <c r="AFB69" s="27"/>
      <c r="AFC69" s="27"/>
      <c r="AFD69" s="27"/>
      <c r="AFE69" s="27"/>
      <c r="AFF69" s="27"/>
      <c r="AFG69" s="27"/>
      <c r="AFH69" s="27"/>
      <c r="AFI69" s="27"/>
      <c r="AFJ69" s="27"/>
      <c r="AFK69" s="27"/>
      <c r="AFL69" s="27"/>
      <c r="AFM69" s="27"/>
      <c r="AFN69" s="27"/>
      <c r="AFO69" s="27"/>
      <c r="AFP69" s="27"/>
      <c r="AFQ69" s="27"/>
      <c r="AFR69" s="27"/>
      <c r="AFS69" s="27"/>
      <c r="AFT69" s="27"/>
      <c r="AFU69" s="27"/>
      <c r="AFV69" s="27"/>
      <c r="AFW69" s="27"/>
      <c r="AFX69" s="27"/>
      <c r="AFY69" s="27"/>
      <c r="AFZ69" s="27"/>
      <c r="AGA69" s="27"/>
      <c r="AGB69" s="27"/>
      <c r="AGC69" s="27"/>
      <c r="AGD69" s="27"/>
      <c r="AGE69" s="27"/>
      <c r="AGF69" s="27"/>
      <c r="AGG69" s="27"/>
      <c r="AGH69" s="27"/>
      <c r="AGI69" s="27"/>
      <c r="AGJ69" s="27"/>
      <c r="AGK69" s="27"/>
      <c r="AGL69" s="27"/>
      <c r="AGM69" s="27"/>
      <c r="AGN69" s="27"/>
      <c r="AGO69" s="27"/>
      <c r="AGP69" s="27"/>
      <c r="AGQ69" s="27"/>
      <c r="AGR69" s="27"/>
      <c r="AGS69" s="27"/>
      <c r="AGT69" s="27"/>
      <c r="AGU69" s="27"/>
      <c r="AGV69" s="27"/>
      <c r="AGW69" s="27"/>
      <c r="AGX69" s="27"/>
      <c r="AGY69" s="27"/>
      <c r="AGZ69" s="27"/>
      <c r="AHA69" s="27"/>
      <c r="AHB69" s="27"/>
      <c r="AHC69" s="27"/>
      <c r="AHD69" s="27"/>
      <c r="AHE69" s="27"/>
      <c r="AHF69" s="27"/>
      <c r="AHG69" s="27"/>
      <c r="AHH69" s="27"/>
      <c r="AHI69" s="27"/>
      <c r="AHJ69" s="27"/>
      <c r="AHK69" s="27"/>
      <c r="AHL69" s="27"/>
      <c r="AHM69" s="27"/>
      <c r="AHN69" s="27"/>
      <c r="AHO69" s="27"/>
      <c r="AHP69" s="27"/>
      <c r="AHQ69" s="27"/>
      <c r="AHR69" s="27"/>
      <c r="AHS69" s="27"/>
      <c r="AHT69" s="27"/>
      <c r="AHU69" s="27"/>
      <c r="AHV69" s="27"/>
      <c r="AHW69" s="27"/>
      <c r="AHX69" s="27"/>
      <c r="AHY69" s="27"/>
      <c r="AHZ69" s="27"/>
      <c r="AIA69" s="27"/>
      <c r="AIB69" s="27"/>
      <c r="AIC69" s="27"/>
      <c r="AID69" s="27"/>
      <c r="AIE69" s="27"/>
      <c r="AIF69" s="27"/>
      <c r="AIG69" s="27"/>
      <c r="AIH69" s="27"/>
      <c r="AII69" s="27"/>
      <c r="AIJ69" s="27"/>
      <c r="AIK69" s="27"/>
      <c r="AIL69" s="27"/>
      <c r="AIM69" s="27"/>
      <c r="AIN69" s="27"/>
      <c r="AIO69" s="27"/>
      <c r="AIP69" s="27"/>
      <c r="AIQ69" s="27"/>
      <c r="AIR69" s="27"/>
      <c r="AIS69" s="27"/>
      <c r="AIT69" s="27"/>
      <c r="AIU69" s="27"/>
      <c r="AIV69" s="27"/>
      <c r="AIW69" s="27"/>
      <c r="AIX69" s="27"/>
      <c r="AIY69" s="27"/>
      <c r="AIZ69" s="27"/>
      <c r="AJA69" s="27"/>
      <c r="AJB69" s="27"/>
      <c r="AJC69" s="27"/>
      <c r="AJD69" s="27"/>
      <c r="AJE69" s="27"/>
      <c r="AJF69" s="27"/>
      <c r="AJG69" s="27"/>
      <c r="AJH69" s="27"/>
      <c r="AJI69" s="27"/>
      <c r="AJJ69" s="27"/>
      <c r="AJK69" s="27"/>
      <c r="AJL69" s="27"/>
      <c r="AJM69" s="27"/>
      <c r="AJN69" s="27"/>
      <c r="AJO69" s="27"/>
      <c r="AJP69" s="27"/>
      <c r="AJQ69" s="27"/>
      <c r="AJR69" s="27"/>
      <c r="AJS69" s="27"/>
      <c r="AJT69" s="27"/>
      <c r="AJU69" s="27"/>
      <c r="AJV69" s="27"/>
      <c r="AJW69" s="27"/>
      <c r="AJX69" s="27"/>
      <c r="AJY69" s="27"/>
      <c r="AJZ69" s="27"/>
      <c r="AKA69" s="27"/>
      <c r="AKB69" s="27"/>
      <c r="AKC69" s="27"/>
      <c r="AKD69" s="27"/>
      <c r="AKE69" s="27"/>
      <c r="AKF69" s="27"/>
      <c r="AKG69" s="27"/>
      <c r="AKH69" s="27"/>
      <c r="AKI69" s="27"/>
      <c r="AKJ69" s="27"/>
      <c r="AKK69" s="27"/>
      <c r="AKL69" s="27"/>
      <c r="AKM69" s="27"/>
      <c r="AKN69" s="27"/>
      <c r="AKO69" s="27"/>
      <c r="AKP69" s="27"/>
      <c r="AKQ69" s="27"/>
      <c r="AKR69" s="27"/>
      <c r="AKS69" s="27"/>
      <c r="AKT69" s="27"/>
      <c r="AKU69" s="27"/>
      <c r="AKV69" s="27"/>
      <c r="AKW69" s="27"/>
      <c r="AKX69" s="27"/>
      <c r="AKY69" s="27"/>
      <c r="AKZ69" s="27"/>
      <c r="ALA69" s="27"/>
      <c r="ALB69" s="27"/>
      <c r="ALC69" s="27"/>
      <c r="ALD69" s="27"/>
      <c r="ALE69" s="27"/>
      <c r="ALF69" s="27"/>
      <c r="ALG69" s="27"/>
      <c r="ALH69" s="27"/>
      <c r="ALI69" s="27"/>
      <c r="ALJ69" s="27"/>
      <c r="ALK69" s="27"/>
      <c r="ALL69" s="27"/>
      <c r="ALM69" s="27"/>
      <c r="ALN69" s="27"/>
      <c r="ALO69" s="27"/>
      <c r="ALP69" s="27"/>
      <c r="ALQ69" s="27"/>
      <c r="ALR69" s="27"/>
      <c r="ALS69" s="27"/>
      <c r="ALT69" s="27"/>
      <c r="ALU69" s="27"/>
      <c r="ALV69" s="27"/>
      <c r="ALW69" s="27"/>
      <c r="ALX69" s="27"/>
      <c r="ALY69" s="27"/>
      <c r="ALZ69" s="27"/>
      <c r="AMA69" s="27"/>
      <c r="AMB69" s="27"/>
      <c r="AMC69" s="27"/>
      <c r="AMD69" s="27"/>
      <c r="AME69" s="27"/>
      <c r="AMF69" s="27"/>
      <c r="AMG69" s="27"/>
      <c r="AMH69" s="27"/>
      <c r="AMI69" s="27"/>
      <c r="AMJ69" s="27"/>
      <c r="AMK69" s="27"/>
      <c r="AML69" s="27"/>
      <c r="AMM69" s="27"/>
      <c r="AMN69" s="27"/>
      <c r="AMO69" s="27"/>
    </row>
    <row r="70" spans="1:1029" ht="15.75" x14ac:dyDescent="0.25">
      <c r="A70" s="31" t="str">
        <f>IF(B12="Deutsch","Außenanlagen",IF(B12="English","garden / paths"))</f>
        <v>Außenanlagen</v>
      </c>
      <c r="B70" s="41" t="str">
        <f>IF(D20="Ja",B18*5/100,IF(D20="Yes",B18*5/100,IF(D20="Nein","",IF(D20="No",""))))</f>
        <v/>
      </c>
      <c r="C70" s="18"/>
      <c r="D70" s="41" t="str">
        <f>IF(D20="Ja",B70*30/100,IF(D20="Yes",B70*30/100,IF(D20="Nein","",IF(D20="No",""))))</f>
        <v/>
      </c>
      <c r="E70" s="18"/>
      <c r="F70" s="41" t="str">
        <f>IF(D20="Ja",B70*70/100,IF(D20="Yes",B70*70/100,IF(D20="Nein","",IF(D20="No",""))))</f>
        <v/>
      </c>
      <c r="G70" s="18"/>
      <c r="H70" s="41"/>
      <c r="I70" s="18"/>
      <c r="J70" s="42"/>
      <c r="K70" s="42"/>
    </row>
    <row r="71" spans="1:1029" ht="8.25" customHeight="1" x14ac:dyDescent="0.25">
      <c r="A71" s="31"/>
      <c r="B71" s="18"/>
      <c r="C71" s="18"/>
      <c r="D71" s="18"/>
      <c r="E71" s="18"/>
      <c r="F71" s="18"/>
      <c r="G71" s="18"/>
      <c r="H71" s="18"/>
      <c r="I71" s="18"/>
      <c r="J71" s="19"/>
      <c r="K71" s="19"/>
    </row>
    <row r="72" spans="1:1029" ht="15.75" x14ac:dyDescent="0.25">
      <c r="A72" s="31" t="str">
        <f>IF(B12="Deutsch","Summe gesamt",IF(B12="English","total"))</f>
        <v>Summe gesamt</v>
      </c>
      <c r="B72" s="40">
        <f>SUM(B24:B70)</f>
        <v>0</v>
      </c>
      <c r="C72" s="18"/>
      <c r="D72" s="40">
        <f>SUM(D24:D70)</f>
        <v>0</v>
      </c>
      <c r="E72" s="18"/>
      <c r="F72" s="40">
        <f>SUM(F24:F70)</f>
        <v>0</v>
      </c>
      <c r="G72" s="18"/>
      <c r="H72" s="40">
        <f>SUM(H24:H70)</f>
        <v>0</v>
      </c>
      <c r="I72" s="18"/>
    </row>
    <row r="73" spans="1:1029" ht="15.75" x14ac:dyDescent="0.25">
      <c r="A73" s="31"/>
      <c r="B73" s="18"/>
      <c r="C73" s="18"/>
      <c r="D73" s="18"/>
      <c r="E73" s="18"/>
      <c r="F73" s="18"/>
      <c r="G73" s="18"/>
      <c r="H73" s="18"/>
      <c r="I73" s="18"/>
      <c r="J73" s="27"/>
      <c r="K73" s="27"/>
    </row>
    <row r="74" spans="1:1029" ht="15.75" x14ac:dyDescent="0.25">
      <c r="A74" s="31" t="str">
        <f>IF(B12="Deutsch","Kaufpreis Grundstück",IF(B12="English","plot price"))</f>
        <v>Kaufpreis Grundstück</v>
      </c>
      <c r="B74" s="63"/>
      <c r="C74" s="18"/>
      <c r="D74" s="1"/>
      <c r="E74" s="1"/>
      <c r="F74" s="1"/>
      <c r="G74" s="1"/>
      <c r="H74" s="1"/>
      <c r="I74" s="19" t="str">
        <f>IF(B12="Deutsch","                                    Helferlste &amp; Eigenleistung",IF(B12="English","                                 personal contribution"))</f>
        <v xml:space="preserve">                                    Helferlste &amp; Eigenleistung</v>
      </c>
      <c r="J74" s="36"/>
      <c r="K74" s="37"/>
    </row>
    <row r="75" spans="1:1029" ht="15.75" x14ac:dyDescent="0.25">
      <c r="A75" s="31"/>
      <c r="B75" s="18"/>
      <c r="C75" s="18"/>
      <c r="D75" s="1"/>
      <c r="E75" s="1"/>
      <c r="F75" s="1"/>
      <c r="G75" s="1"/>
      <c r="H75" s="1"/>
      <c r="I75" s="19"/>
      <c r="J75" s="19"/>
      <c r="K75" s="7"/>
    </row>
    <row r="76" spans="1:1029" ht="15.75" x14ac:dyDescent="0.25">
      <c r="A76" s="31" t="str">
        <f>IF(B12="Deutsch","Nebenkosten Grundstück",IF(B12="English","additional costs plot"))</f>
        <v>Nebenkosten Grundstück</v>
      </c>
      <c r="B76" s="63"/>
      <c r="C76" s="18" t="s">
        <v>0</v>
      </c>
      <c r="D76" s="1"/>
      <c r="E76" s="1"/>
      <c r="F76" s="32" t="str">
        <f>IF(B12="Deutsch","Grunderwerbsteuer, Makler, Notar",IF(B12="English","taxes, agency, notary"))</f>
        <v>Grunderwerbsteuer, Makler, Notar</v>
      </c>
      <c r="G76" s="1"/>
      <c r="H76" s="1"/>
      <c r="I76" s="64" t="s">
        <v>3</v>
      </c>
      <c r="J76" s="64"/>
      <c r="K76" s="35"/>
      <c r="L76" s="7"/>
    </row>
    <row r="77" spans="1:1029" ht="15.75" x14ac:dyDescent="0.25">
      <c r="A77" s="7"/>
      <c r="B77" s="7"/>
      <c r="C77" s="7"/>
      <c r="D77" s="7"/>
      <c r="E77" s="7"/>
      <c r="F77" s="7"/>
      <c r="G77" s="7"/>
      <c r="H77" s="7"/>
      <c r="I77" s="46"/>
      <c r="J77" s="46"/>
      <c r="K77" s="7"/>
    </row>
    <row r="78" spans="1:1029" ht="15.75" x14ac:dyDescent="0.25">
      <c r="B78" s="7"/>
      <c r="C78" s="7"/>
      <c r="D78" s="7"/>
      <c r="E78" s="7"/>
      <c r="F78" s="7"/>
      <c r="G78" s="7"/>
      <c r="H78" s="7"/>
      <c r="I78" s="47"/>
      <c r="J78" s="47"/>
      <c r="K78" s="7"/>
    </row>
    <row r="79" spans="1:1029" ht="18" x14ac:dyDescent="0.25">
      <c r="A79" s="61" t="str">
        <f>IF(B12="Deutsch","Wichtig!:",IF(B12="English","important!:"))</f>
        <v>Wichtig!:</v>
      </c>
      <c r="B79" s="60" t="str">
        <f>IF(B12="Deutsch","Die Kostenaufstellung wird trotz Werksvertrag benötigt",IF(B12="English","Despite a contract with a building company exists, this calculation is mandatory. "))</f>
        <v>Die Kostenaufstellung wird trotz Werksvertrag benötigt</v>
      </c>
      <c r="C79" s="60"/>
      <c r="D79" s="60"/>
      <c r="E79" s="60"/>
      <c r="F79" s="60"/>
      <c r="G79" s="60"/>
      <c r="H79" s="60"/>
      <c r="I79" s="48"/>
      <c r="J79" s="48"/>
      <c r="K79" s="7"/>
    </row>
    <row r="80" spans="1:1029" ht="15.75" x14ac:dyDescent="0.25">
      <c r="I80" s="49"/>
      <c r="J80" s="49"/>
      <c r="K80" s="7"/>
    </row>
    <row r="81" spans="1:11" ht="15.75" x14ac:dyDescent="0.25">
      <c r="I81" s="5"/>
      <c r="J81" s="7"/>
      <c r="K81" s="7"/>
    </row>
    <row r="82" spans="1:11" x14ac:dyDescent="0.2">
      <c r="I82" s="5"/>
    </row>
    <row r="83" spans="1:11" x14ac:dyDescent="0.2">
      <c r="A83" s="33" t="str">
        <f>IF(B12="Deutsch","Ort, Datum; Unterschrift Bauherren",IF(B12="English","place, date; signature"))</f>
        <v>Ort, Datum; Unterschrift Bauherren</v>
      </c>
      <c r="B83" s="33"/>
      <c r="C83" s="33"/>
      <c r="F83" s="33" t="str">
        <f>IF(B12="Deutsch","Ort, Datum; Unterschrift Architekt oder Bauträger",IF(B12="English","place, date; signature architect or civil engineer"))</f>
        <v>Ort, Datum; Unterschrift Architekt oder Bauträger</v>
      </c>
      <c r="G83" s="33"/>
      <c r="H83" s="33"/>
      <c r="I83" s="34"/>
      <c r="J83" s="33"/>
    </row>
  </sheetData>
  <sheetProtection algorithmName="SHA-512" hashValue="MrpzF4LLSCBWZk2GYkfWesG323D/UhLFJi6Csz1+0wn3azTXi0jhsrk/fjMSRDipAADXg8U4nJMXgS/x6Y5oUg==" saltValue="/U7/ADCXsWEWO9rQf177+w==" spinCount="100000" sheet="1" objects="1" scenarios="1"/>
  <dataValidations count="2">
    <dataValidation type="list" allowBlank="1" showInputMessage="1" showErrorMessage="1" sqref="B12" xr:uid="{00000000-0002-0000-0000-000000000000}">
      <formula1>"Deutsch, English,"</formula1>
    </dataValidation>
    <dataValidation type="list" allowBlank="1" showInputMessage="1" showErrorMessage="1" sqref="D20" xr:uid="{00000000-0002-0000-0000-000001000000}">
      <formula1>"Ja, Yes, Nein, No,"</formula1>
    </dataValidation>
  </dataValidations>
  <pageMargins left="0" right="0" top="0.39409448818897641" bottom="0.39409448818897641" header="0" footer="0"/>
  <pageSetup paperSize="9" scale="75" fitToWidth="0" fitToHeight="0" pageOrder="overThenDown" orientation="portrait" useFirstPageNumber="1" r:id="rId1"/>
  <headerFooter>
    <oddFooter>&amp;C&amp;1#&amp;"Calibri"&amp;10&amp;K000000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Deutsch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Philipp-Maximilian Schultz</dc:creator>
  <cp:lastModifiedBy>Philipp M. Schultz</cp:lastModifiedBy>
  <cp:revision>17</cp:revision>
  <cp:lastPrinted>2023-10-19T12:34:52Z</cp:lastPrinted>
  <dcterms:created xsi:type="dcterms:W3CDTF">2020-07-21T15:05:44Z</dcterms:created>
  <dcterms:modified xsi:type="dcterms:W3CDTF">2023-11-08T12:28:17Z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8510b9-3810-472f-9abf-3a689c488070_Enabled">
    <vt:lpwstr>true</vt:lpwstr>
  </property>
  <property fmtid="{D5CDD505-2E9C-101B-9397-08002B2CF9AE}" pid="3" name="MSIP_Label_958510b9-3810-472f-9abf-3a689c488070_SetDate">
    <vt:lpwstr>2023-07-18T12:42:28Z</vt:lpwstr>
  </property>
  <property fmtid="{D5CDD505-2E9C-101B-9397-08002B2CF9AE}" pid="4" name="MSIP_Label_958510b9-3810-472f-9abf-3a689c488070_Method">
    <vt:lpwstr>Privileged</vt:lpwstr>
  </property>
  <property fmtid="{D5CDD505-2E9C-101B-9397-08002B2CF9AE}" pid="5" name="MSIP_Label_958510b9-3810-472f-9abf-3a689c488070_Name">
    <vt:lpwstr>958510b9-3810-472f-9abf-3a689c488070</vt:lpwstr>
  </property>
  <property fmtid="{D5CDD505-2E9C-101B-9397-08002B2CF9AE}" pid="6" name="MSIP_Label_958510b9-3810-472f-9abf-3a689c488070_SiteId">
    <vt:lpwstr>1e9b61e8-e590-4abc-b1af-24125e330d2a</vt:lpwstr>
  </property>
  <property fmtid="{D5CDD505-2E9C-101B-9397-08002B2CF9AE}" pid="7" name="MSIP_Label_958510b9-3810-472f-9abf-3a689c488070_ActionId">
    <vt:lpwstr>c5a376fe-6d49-42bf-a0bd-7d9649300250</vt:lpwstr>
  </property>
  <property fmtid="{D5CDD505-2E9C-101B-9397-08002B2CF9AE}" pid="8" name="MSIP_Label_958510b9-3810-472f-9abf-3a689c488070_ContentBits">
    <vt:lpwstr>3</vt:lpwstr>
  </property>
  <property fmtid="{D5CDD505-2E9C-101B-9397-08002B2CF9AE}" pid="9" name="db.comClassification">
    <vt:lpwstr>Public</vt:lpwstr>
  </property>
</Properties>
</file>