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hmxs\Desktop\Dokumente für Kunden\Domus Propria\3. Immobilie\"/>
    </mc:Choice>
  </mc:AlternateContent>
  <xr:revisionPtr revIDLastSave="0" documentId="13_ncr:1_{2EA9053F-7AF7-4D96-802B-45F669696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utsch" sheetId="1" r:id="rId1"/>
  </sheets>
  <definedNames>
    <definedName name="_xlnm.Print_Area" localSheetId="0">Deutsch!$A$1:$O$59</definedName>
    <definedName name="Geschosse">Deutsch!#REF!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N17" i="1"/>
  <c r="B13" i="1"/>
  <c r="B15" i="1"/>
  <c r="I51" i="1"/>
  <c r="B50" i="1"/>
  <c r="B49" i="1"/>
  <c r="B47" i="1"/>
  <c r="B45" i="1"/>
  <c r="B43" i="1"/>
  <c r="B41" i="1"/>
  <c r="B39" i="1"/>
  <c r="J17" i="1"/>
  <c r="G17" i="1"/>
  <c r="D17" i="1"/>
  <c r="B17" i="1"/>
  <c r="E10" i="1"/>
  <c r="J19" i="1"/>
  <c r="N19" i="1"/>
  <c r="J41" i="1"/>
  <c r="N41" i="1"/>
  <c r="J45" i="1"/>
  <c r="N45" i="1"/>
  <c r="J23" i="1"/>
  <c r="N23" i="1"/>
  <c r="J25" i="1"/>
  <c r="N25" i="1"/>
  <c r="J27" i="1"/>
  <c r="N27" i="1"/>
  <c r="J20" i="1"/>
  <c r="N20" i="1"/>
  <c r="J21" i="1"/>
  <c r="N21" i="1"/>
  <c r="J22" i="1"/>
  <c r="N22" i="1"/>
  <c r="J24" i="1"/>
  <c r="N24" i="1"/>
  <c r="J26" i="1"/>
  <c r="N26" i="1"/>
  <c r="J37" i="1"/>
  <c r="N37" i="1"/>
  <c r="J36" i="1"/>
  <c r="N36" i="1"/>
  <c r="J35" i="1"/>
  <c r="N35" i="1"/>
  <c r="J34" i="1"/>
  <c r="N34" i="1"/>
  <c r="J33" i="1"/>
  <c r="N33" i="1"/>
  <c r="J32" i="1"/>
  <c r="N32" i="1"/>
  <c r="J31" i="1"/>
  <c r="N31" i="1"/>
  <c r="J30" i="1"/>
  <c r="N30" i="1"/>
  <c r="J29" i="1"/>
  <c r="N29" i="1"/>
  <c r="J28" i="1"/>
  <c r="N28" i="1"/>
  <c r="J39" i="1"/>
  <c r="N39" i="1"/>
  <c r="J43" i="1"/>
  <c r="N43" i="1"/>
  <c r="J47" i="1"/>
  <c r="N47" i="1"/>
</calcChain>
</file>

<file path=xl/sharedStrings.xml><?xml version="1.0" encoding="utf-8"?>
<sst xmlns="http://schemas.openxmlformats.org/spreadsheetml/2006/main" count="166" uniqueCount="8">
  <si>
    <t>m</t>
  </si>
  <si>
    <t>x</t>
  </si>
  <si>
    <t xml:space="preserve"> =</t>
  </si>
  <si>
    <t>m²</t>
  </si>
  <si>
    <t>/2*</t>
  </si>
  <si>
    <t>**</t>
  </si>
  <si>
    <t>=</t>
  </si>
  <si>
    <t>Deutsch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</si>
</sst>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name val="Arial"/>
      <family val="2"/>
    </font>
    <font>
      <u/>
      <sz val="10"/>
      <color theme="10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12"/>
      <color theme="1" tint="0.34998626667073579"/>
      <name val="Calibri Light"/>
      <family val="2"/>
      <scheme val="major"/>
    </font>
    <font>
      <u/>
      <sz val="12"/>
      <color theme="1" tint="0.34998626667073579"/>
      <name val="Calibri Light"/>
      <family val="2"/>
      <scheme val="major"/>
    </font>
    <font>
      <b/>
      <u/>
      <sz val="12"/>
      <color theme="10"/>
      <name val="Arial"/>
      <family val="2"/>
    </font>
    <font>
      <b/>
      <sz val="11"/>
      <color theme="4" tint="-0.249977111117893"/>
      <name val="Arial"/>
      <family val="2"/>
    </font>
    <font>
      <sz val="9"/>
      <color theme="1" tint="0.34998626667073579"/>
      <name val="Calibri"/>
      <family val="2"/>
      <scheme val="minor"/>
    </font>
    <font>
      <i/>
      <sz val="9"/>
      <color theme="1" tint="0.34998626667073579"/>
      <name val="Calibri Light"/>
      <family val="2"/>
      <scheme val="major"/>
    </font>
    <font>
      <b/>
      <u/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i/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i/>
      <u/>
      <sz val="9"/>
      <color theme="1" tint="0.34998626667073579"/>
      <name val="Calibri"/>
      <family val="2"/>
      <scheme val="minor"/>
    </font>
    <font>
      <b/>
      <u/>
      <sz val="14"/>
      <color theme="1" tint="0.3499862666707357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1" applyFont="1"/>
    <xf numFmtId="0" fontId="7" fillId="2" borderId="0" xfId="0" applyFont="1" applyFill="1"/>
    <xf numFmtId="0" fontId="3" fillId="2" borderId="0" xfId="0" applyFont="1" applyFill="1"/>
    <xf numFmtId="0" fontId="14" fillId="0" borderId="0" xfId="0" applyFont="1"/>
    <xf numFmtId="0" fontId="5" fillId="0" borderId="0" xfId="0" applyFont="1" applyAlignment="1">
      <alignment wrapText="1"/>
    </xf>
    <xf numFmtId="0" fontId="15" fillId="0" borderId="0" xfId="0" applyFont="1" applyAlignment="1">
      <alignment horizontal="center"/>
    </xf>
    <xf numFmtId="49" fontId="5" fillId="0" borderId="0" xfId="0" applyNumberFormat="1" applyFont="1" applyAlignment="1">
      <alignment vertical="top"/>
    </xf>
    <xf numFmtId="0" fontId="16" fillId="0" borderId="0" xfId="0" applyFont="1"/>
    <xf numFmtId="0" fontId="1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49" fontId="15" fillId="3" borderId="0" xfId="0" applyNumberFormat="1" applyFont="1" applyFill="1" applyProtection="1">
      <protection locked="0" hidden="1"/>
    </xf>
    <xf numFmtId="49" fontId="15" fillId="3" borderId="0" xfId="0" applyNumberFormat="1" applyFont="1" applyFill="1" applyProtection="1">
      <protection locked="0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49" fontId="15" fillId="0" borderId="2" xfId="0" applyNumberFormat="1" applyFont="1" applyBorder="1" applyProtection="1">
      <protection locked="0" hidden="1"/>
    </xf>
    <xf numFmtId="2" fontId="15" fillId="3" borderId="3" xfId="0" applyNumberFormat="1" applyFont="1" applyFill="1" applyBorder="1" applyProtection="1">
      <protection locked="0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3" borderId="3" xfId="0" applyNumberFormat="1" applyFont="1" applyFill="1" applyBorder="1"/>
    <xf numFmtId="2" fontId="15" fillId="3" borderId="4" xfId="0" applyNumberFormat="1" applyFont="1" applyFill="1" applyBorder="1"/>
    <xf numFmtId="2" fontId="15" fillId="2" borderId="0" xfId="0" applyNumberFormat="1" applyFont="1" applyFill="1"/>
    <xf numFmtId="0" fontId="15" fillId="2" borderId="0" xfId="0" applyFont="1" applyFill="1"/>
    <xf numFmtId="0" fontId="15" fillId="2" borderId="0" xfId="0" applyFont="1" applyFill="1" applyAlignment="1">
      <alignment horizontal="center" vertical="center"/>
    </xf>
    <xf numFmtId="0" fontId="5" fillId="2" borderId="0" xfId="0" applyFont="1" applyFill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1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Protection="1">
      <protection locked="0"/>
    </xf>
    <xf numFmtId="0" fontId="15" fillId="0" borderId="5" xfId="0" applyFont="1" applyBorder="1"/>
    <xf numFmtId="164" fontId="15" fillId="0" borderId="0" xfId="0" applyNumberFormat="1" applyFont="1"/>
    <xf numFmtId="2" fontId="15" fillId="3" borderId="6" xfId="0" applyNumberFormat="1" applyFont="1" applyFill="1" applyBorder="1" applyProtection="1">
      <protection locked="0"/>
    </xf>
    <xf numFmtId="2" fontId="15" fillId="2" borderId="0" xfId="0" applyNumberFormat="1" applyFont="1" applyFill="1" applyProtection="1">
      <protection locked="0"/>
    </xf>
    <xf numFmtId="2" fontId="15" fillId="3" borderId="4" xfId="0" applyNumberFormat="1" applyFont="1" applyFill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8</xdr:row>
      <xdr:rowOff>66675</xdr:rowOff>
    </xdr:to>
    <xdr:pic>
      <xdr:nvPicPr>
        <xdr:cNvPr id="1030" name="Grafik 2">
          <a:extLst>
            <a:ext uri="{FF2B5EF4-FFF2-40B4-BE49-F238E27FC236}">
              <a16:creationId xmlns:a16="http://schemas.microsoft.com/office/drawing/2014/main" id="{51BAFF87-001A-2571-058B-C739097D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8</xdr:row>
      <xdr:rowOff>57150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8285B59-5F4E-D350-F8AB-293EFC855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2650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133350</xdr:rowOff>
    </xdr:from>
    <xdr:to>
      <xdr:col>15</xdr:col>
      <xdr:colOff>0</xdr:colOff>
      <xdr:row>59</xdr:row>
      <xdr:rowOff>11563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EF3F119-013E-9B1B-8D81-F08A390C6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86775"/>
          <a:ext cx="5962650" cy="964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showGridLines="0" showRowColHeaders="0" tabSelected="1" showRuler="0" topLeftCell="A2" zoomScaleNormal="100" workbookViewId="0">
      <selection activeCell="D13" sqref="D13"/>
    </sheetView>
  </sheetViews>
  <sheetFormatPr baseColWidth="10" defaultColWidth="0" defaultRowHeight="14.25" x14ac:dyDescent="0.2"/>
  <cols>
    <col min="1" max="1" width="3.140625" style="2" customWidth="1"/>
    <col min="2" max="2" width="14.5703125" style="2" customWidth="1"/>
    <col min="3" max="3" width="2.85546875" style="2" customWidth="1"/>
    <col min="4" max="4" width="9.140625" style="2" customWidth="1"/>
    <col min="5" max="5" width="3.5703125" style="2" customWidth="1"/>
    <col min="6" max="6" width="2.85546875" style="2" customWidth="1"/>
    <col min="7" max="7" width="9" style="2" customWidth="1"/>
    <col min="8" max="8" width="2.42578125" style="2" customWidth="1"/>
    <col min="9" max="9" width="4.85546875" style="2" customWidth="1"/>
    <col min="10" max="10" width="9.85546875" style="2" customWidth="1"/>
    <col min="11" max="11" width="5" style="2" customWidth="1"/>
    <col min="12" max="12" width="2.42578125" style="2" customWidth="1"/>
    <col min="13" max="13" width="4.140625" style="2" customWidth="1"/>
    <col min="14" max="14" width="10.7109375" style="2" customWidth="1"/>
    <col min="15" max="15" width="4.85546875" style="2" customWidth="1"/>
    <col min="16" max="16" width="7.140625" style="2" hidden="1" customWidth="1"/>
    <col min="17" max="17" width="3.42578125" style="2" hidden="1" customWidth="1"/>
    <col min="18" max="31" width="0" style="2" hidden="1" customWidth="1"/>
    <col min="32" max="32" width="6.140625" style="2" hidden="1" customWidth="1"/>
    <col min="33" max="16384" width="0" style="2" hidden="1"/>
  </cols>
  <sheetData>
    <row r="1" spans="1:33" ht="20.25" customHeight="1" x14ac:dyDescent="0.25">
      <c r="A1" s="16"/>
      <c r="B1" s="16"/>
      <c r="C1" s="15"/>
      <c r="K1" s="17"/>
      <c r="L1" s="17"/>
      <c r="P1" s="1"/>
    </row>
    <row r="2" spans="1:33" ht="15.75" x14ac:dyDescent="0.25">
      <c r="A2" s="15"/>
      <c r="B2" s="15"/>
      <c r="C2" s="15"/>
      <c r="P2" s="1"/>
    </row>
    <row r="3" spans="1:33" ht="14.25" customHeight="1" x14ac:dyDescent="0.25">
      <c r="A3" s="15"/>
      <c r="B3" s="15"/>
      <c r="C3" s="15"/>
      <c r="P3" s="3"/>
    </row>
    <row r="4" spans="1:33" ht="14.25" customHeight="1" x14ac:dyDescent="0.25">
      <c r="A4" s="15"/>
      <c r="B4" s="15"/>
      <c r="C4" s="15"/>
      <c r="G4" s="20"/>
      <c r="P4" s="3"/>
    </row>
    <row r="5" spans="1:33" s="4" customFormat="1" ht="14.25" customHeight="1" x14ac:dyDescent="0.35">
      <c r="A5" s="15"/>
      <c r="B5" s="15"/>
      <c r="C5" s="15"/>
      <c r="P5" s="7"/>
    </row>
    <row r="6" spans="1:33" ht="15.75" x14ac:dyDescent="0.25">
      <c r="A6" s="12"/>
      <c r="P6" s="2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2" customHeight="1" x14ac:dyDescent="0.2">
      <c r="A7" s="13"/>
      <c r="P7" s="2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3" customHeight="1" x14ac:dyDescent="0.2">
      <c r="A8" s="14"/>
      <c r="P8" s="2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2" customHeight="1" x14ac:dyDescent="0.2">
      <c r="P9" s="22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49" customFormat="1" ht="17.100000000000001" customHeight="1" x14ac:dyDescent="0.2">
      <c r="B10" s="50"/>
      <c r="C10" s="51"/>
      <c r="D10" s="50"/>
      <c r="E10" s="52" t="str">
        <f>IF(D13="Deutsch","Berechnung der Wohnfläche",IF(D13="English","square meter calculation",""))</f>
        <v>Berechnung der Wohnfläche</v>
      </c>
      <c r="F10" s="51"/>
      <c r="G10" s="51"/>
      <c r="H10" s="51"/>
      <c r="I10" s="51"/>
      <c r="J10" s="51"/>
      <c r="K10" s="51"/>
      <c r="L10" s="51"/>
      <c r="M10" s="51"/>
      <c r="N10" s="53"/>
      <c r="O10" s="53"/>
      <c r="P10" s="54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3" ht="15" customHeight="1" x14ac:dyDescent="0.35">
      <c r="A11" s="6"/>
      <c r="B11" s="23"/>
      <c r="C11" s="5"/>
      <c r="D11" s="5"/>
      <c r="E11" s="24" t="str">
        <f>IF(D13="Deutsch","Bei nicht vorliegender / unzureichender Berechnung",IF(D13="English","in case of missing or insufficient calculation",""))</f>
        <v>Bei nicht vorliegender / unzureichender Berechnung</v>
      </c>
      <c r="F11" s="24"/>
      <c r="G11" s="24"/>
      <c r="H11" s="24"/>
      <c r="I11" s="24"/>
      <c r="J11" s="24"/>
      <c r="K11" s="24"/>
      <c r="L11" s="24"/>
      <c r="M11" s="5"/>
      <c r="N11" s="5"/>
      <c r="O11" s="21"/>
      <c r="P11" s="22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7.5" customHeight="1" thickBot="1" x14ac:dyDescent="0.3">
      <c r="A12" s="8"/>
      <c r="B12" s="26"/>
      <c r="C12" s="26"/>
      <c r="D12" s="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2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2" customHeight="1" thickBot="1" x14ac:dyDescent="0.3">
      <c r="A13" s="9"/>
      <c r="B13" s="28" t="str">
        <f>IF(D13="Deutsch","Sprache:",IF(D13="English","language:",""))</f>
        <v>Sprache:</v>
      </c>
      <c r="C13" s="5"/>
      <c r="D13" s="29" t="s">
        <v>7</v>
      </c>
      <c r="E13" s="5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2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7.5" customHeight="1" x14ac:dyDescent="0.25">
      <c r="A14" s="11"/>
      <c r="B14" s="28"/>
      <c r="C14" s="5"/>
      <c r="D14" s="30"/>
      <c r="E14" s="5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2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2" customHeight="1" x14ac:dyDescent="0.25">
      <c r="A15" s="10"/>
      <c r="B15" s="48" t="str">
        <f>IF(D13="Deutsch","Objektadresse",IF(D13="English","property adress",""))</f>
        <v>Objektadresse</v>
      </c>
      <c r="C15" s="25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22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2" customHeight="1" x14ac:dyDescent="0.25">
      <c r="A16" s="8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2" customHeight="1" x14ac:dyDescent="0.25">
      <c r="A17" s="8"/>
      <c r="B17" s="33" t="str">
        <f>IF(D13="Deutsch","Nutzung",IF(D13="English","room",""))</f>
        <v>Nutzung</v>
      </c>
      <c r="C17" s="34"/>
      <c r="D17" s="33" t="str">
        <f>IF(D13="Deutsch","Länge",IF(D13="English","length",""))</f>
        <v>Länge</v>
      </c>
      <c r="E17" s="35"/>
      <c r="F17" s="35"/>
      <c r="G17" s="33" t="str">
        <f>IF(D13="Deutsch","Breite",IF(D13="English","width",""))</f>
        <v>Breite</v>
      </c>
      <c r="H17" s="35"/>
      <c r="I17" s="35"/>
      <c r="J17" s="33" t="str">
        <f>IF(D13="Deutsch","Fläche",IF(D13="English","space m² ",""))</f>
        <v>Fläche</v>
      </c>
      <c r="K17" s="34"/>
      <c r="L17" s="34"/>
      <c r="M17" s="34"/>
      <c r="N17" s="33" t="str">
        <f>IF(D13="Deutsch","Wohnfläche",IF(D13="English","living space m²",""))</f>
        <v>Wohnfläche</v>
      </c>
      <c r="O17" s="36"/>
      <c r="P17" s="2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2" customHeight="1" x14ac:dyDescent="0.25">
      <c r="A18" s="8"/>
      <c r="B18" s="25"/>
      <c r="C18" s="25"/>
      <c r="D18" s="22"/>
      <c r="E18" s="22"/>
      <c r="F18" s="22"/>
      <c r="G18" s="22"/>
      <c r="H18" s="22"/>
      <c r="I18" s="22"/>
      <c r="J18" s="22"/>
      <c r="K18" s="25"/>
      <c r="L18" s="25"/>
      <c r="M18" s="25"/>
      <c r="N18" s="22"/>
      <c r="O18" s="36"/>
      <c r="P18" s="22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2.95" customHeight="1" x14ac:dyDescent="0.25">
      <c r="A19" s="10"/>
      <c r="B19" s="37"/>
      <c r="C19" s="25"/>
      <c r="D19" s="38"/>
      <c r="E19" s="25" t="s">
        <v>0</v>
      </c>
      <c r="F19" s="39" t="s">
        <v>1</v>
      </c>
      <c r="G19" s="38"/>
      <c r="H19" s="25" t="s">
        <v>0</v>
      </c>
      <c r="I19" s="40" t="s">
        <v>2</v>
      </c>
      <c r="J19" s="41">
        <f t="shared" ref="J19:J27" si="0">G19*D19</f>
        <v>0</v>
      </c>
      <c r="K19" s="25" t="s">
        <v>3</v>
      </c>
      <c r="L19" s="25"/>
      <c r="M19" s="25" t="s">
        <v>2</v>
      </c>
      <c r="N19" s="42">
        <f t="shared" ref="N19:N37" si="1">$J19</f>
        <v>0</v>
      </c>
      <c r="O19" s="43" t="s">
        <v>3</v>
      </c>
      <c r="P19" s="2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12.95" customHeight="1" x14ac:dyDescent="0.25">
      <c r="A20" s="8"/>
      <c r="B20" s="37"/>
      <c r="C20" s="25"/>
      <c r="D20" s="38"/>
      <c r="E20" s="25" t="s">
        <v>0</v>
      </c>
      <c r="F20" s="39" t="s">
        <v>1</v>
      </c>
      <c r="G20" s="38"/>
      <c r="H20" s="25" t="s">
        <v>0</v>
      </c>
      <c r="I20" s="40" t="s">
        <v>2</v>
      </c>
      <c r="J20" s="41">
        <f t="shared" si="0"/>
        <v>0</v>
      </c>
      <c r="K20" s="25" t="s">
        <v>3</v>
      </c>
      <c r="L20" s="25"/>
      <c r="M20" s="25" t="s">
        <v>2</v>
      </c>
      <c r="N20" s="42">
        <f t="shared" si="1"/>
        <v>0</v>
      </c>
      <c r="O20" s="43" t="s">
        <v>3</v>
      </c>
      <c r="P20" s="2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12.95" customHeight="1" x14ac:dyDescent="0.25">
      <c r="A21" s="8"/>
      <c r="B21" s="37"/>
      <c r="C21" s="25"/>
      <c r="D21" s="38"/>
      <c r="E21" s="25" t="s">
        <v>0</v>
      </c>
      <c r="F21" s="39" t="s">
        <v>1</v>
      </c>
      <c r="G21" s="38"/>
      <c r="H21" s="25" t="s">
        <v>0</v>
      </c>
      <c r="I21" s="40" t="s">
        <v>2</v>
      </c>
      <c r="J21" s="41">
        <f t="shared" si="0"/>
        <v>0</v>
      </c>
      <c r="K21" s="25" t="s">
        <v>3</v>
      </c>
      <c r="L21" s="25"/>
      <c r="M21" s="25" t="s">
        <v>2</v>
      </c>
      <c r="N21" s="42">
        <f t="shared" si="1"/>
        <v>0</v>
      </c>
      <c r="O21" s="43" t="s">
        <v>3</v>
      </c>
      <c r="P21" s="2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ht="12.95" customHeight="1" x14ac:dyDescent="0.25">
      <c r="A22" s="8"/>
      <c r="B22" s="37"/>
      <c r="C22" s="25"/>
      <c r="D22" s="38"/>
      <c r="E22" s="25" t="s">
        <v>0</v>
      </c>
      <c r="F22" s="39" t="s">
        <v>1</v>
      </c>
      <c r="G22" s="38"/>
      <c r="H22" s="25" t="s">
        <v>0</v>
      </c>
      <c r="I22" s="40" t="s">
        <v>2</v>
      </c>
      <c r="J22" s="41">
        <f t="shared" si="0"/>
        <v>0</v>
      </c>
      <c r="K22" s="25" t="s">
        <v>3</v>
      </c>
      <c r="L22" s="25"/>
      <c r="M22" s="25" t="s">
        <v>2</v>
      </c>
      <c r="N22" s="42">
        <f t="shared" si="1"/>
        <v>0</v>
      </c>
      <c r="O22" s="43" t="s">
        <v>3</v>
      </c>
      <c r="P22" s="22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2.95" customHeight="1" x14ac:dyDescent="0.25">
      <c r="A23" s="8"/>
      <c r="B23" s="37"/>
      <c r="C23" s="25"/>
      <c r="D23" s="38"/>
      <c r="E23" s="25" t="s">
        <v>0</v>
      </c>
      <c r="F23" s="39" t="s">
        <v>1</v>
      </c>
      <c r="G23" s="38"/>
      <c r="H23" s="25" t="s">
        <v>0</v>
      </c>
      <c r="I23" s="40" t="s">
        <v>2</v>
      </c>
      <c r="J23" s="41">
        <f t="shared" si="0"/>
        <v>0</v>
      </c>
      <c r="K23" s="25" t="s">
        <v>3</v>
      </c>
      <c r="L23" s="25"/>
      <c r="M23" s="25" t="s">
        <v>2</v>
      </c>
      <c r="N23" s="42">
        <f t="shared" si="1"/>
        <v>0</v>
      </c>
      <c r="O23" s="43" t="s">
        <v>3</v>
      </c>
      <c r="P23" s="2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2.95" customHeight="1" x14ac:dyDescent="0.25">
      <c r="A24" s="8"/>
      <c r="B24" s="37"/>
      <c r="C24" s="25"/>
      <c r="D24" s="38"/>
      <c r="E24" s="25" t="s">
        <v>0</v>
      </c>
      <c r="F24" s="39" t="s">
        <v>1</v>
      </c>
      <c r="G24" s="38"/>
      <c r="H24" s="25" t="s">
        <v>0</v>
      </c>
      <c r="I24" s="40" t="s">
        <v>2</v>
      </c>
      <c r="J24" s="41">
        <f t="shared" si="0"/>
        <v>0</v>
      </c>
      <c r="K24" s="25" t="s">
        <v>3</v>
      </c>
      <c r="L24" s="25"/>
      <c r="M24" s="25" t="s">
        <v>2</v>
      </c>
      <c r="N24" s="42">
        <f t="shared" si="1"/>
        <v>0</v>
      </c>
      <c r="O24" s="43" t="s">
        <v>3</v>
      </c>
      <c r="P24" s="2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12.95" customHeight="1" x14ac:dyDescent="0.25">
      <c r="A25" s="8"/>
      <c r="B25" s="37"/>
      <c r="C25" s="25"/>
      <c r="D25" s="38"/>
      <c r="E25" s="25" t="s">
        <v>0</v>
      </c>
      <c r="F25" s="39" t="s">
        <v>1</v>
      </c>
      <c r="G25" s="38"/>
      <c r="H25" s="25" t="s">
        <v>0</v>
      </c>
      <c r="I25" s="40" t="s">
        <v>2</v>
      </c>
      <c r="J25" s="41">
        <f t="shared" si="0"/>
        <v>0</v>
      </c>
      <c r="K25" s="25" t="s">
        <v>3</v>
      </c>
      <c r="L25" s="25"/>
      <c r="M25" s="25" t="s">
        <v>2</v>
      </c>
      <c r="N25" s="42">
        <f t="shared" si="1"/>
        <v>0</v>
      </c>
      <c r="O25" s="43" t="s">
        <v>3</v>
      </c>
      <c r="P25" s="2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2.95" customHeight="1" x14ac:dyDescent="0.25">
      <c r="A26" s="8"/>
      <c r="B26" s="37"/>
      <c r="C26" s="25"/>
      <c r="D26" s="38"/>
      <c r="E26" s="25" t="s">
        <v>0</v>
      </c>
      <c r="F26" s="39" t="s">
        <v>1</v>
      </c>
      <c r="G26" s="38"/>
      <c r="H26" s="25" t="s">
        <v>0</v>
      </c>
      <c r="I26" s="40" t="s">
        <v>2</v>
      </c>
      <c r="J26" s="41">
        <f t="shared" si="0"/>
        <v>0</v>
      </c>
      <c r="K26" s="25" t="s">
        <v>3</v>
      </c>
      <c r="L26" s="25"/>
      <c r="M26" s="25" t="s">
        <v>2</v>
      </c>
      <c r="N26" s="42">
        <f t="shared" si="1"/>
        <v>0</v>
      </c>
      <c r="O26" s="43" t="s">
        <v>3</v>
      </c>
      <c r="P26" s="2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12.95" customHeight="1" x14ac:dyDescent="0.25">
      <c r="A27" s="8"/>
      <c r="B27" s="37"/>
      <c r="C27" s="25"/>
      <c r="D27" s="38"/>
      <c r="E27" s="25" t="s">
        <v>0</v>
      </c>
      <c r="F27" s="39" t="s">
        <v>1</v>
      </c>
      <c r="G27" s="38"/>
      <c r="H27" s="25" t="s">
        <v>0</v>
      </c>
      <c r="I27" s="40" t="s">
        <v>6</v>
      </c>
      <c r="J27" s="41">
        <f t="shared" si="0"/>
        <v>0</v>
      </c>
      <c r="K27" s="25" t="s">
        <v>3</v>
      </c>
      <c r="L27" s="25"/>
      <c r="M27" s="25" t="s">
        <v>2</v>
      </c>
      <c r="N27" s="42">
        <f t="shared" si="1"/>
        <v>0</v>
      </c>
      <c r="O27" s="43" t="s">
        <v>3</v>
      </c>
      <c r="P27" s="22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12.95" customHeight="1" x14ac:dyDescent="0.25">
      <c r="A28" s="8"/>
      <c r="B28" s="37"/>
      <c r="C28" s="25"/>
      <c r="D28" s="38"/>
      <c r="E28" s="25" t="s">
        <v>0</v>
      </c>
      <c r="F28" s="39" t="s">
        <v>1</v>
      </c>
      <c r="G28" s="38"/>
      <c r="H28" s="25" t="s">
        <v>0</v>
      </c>
      <c r="I28" s="40" t="s">
        <v>2</v>
      </c>
      <c r="J28" s="41">
        <f>G28*D28</f>
        <v>0</v>
      </c>
      <c r="K28" s="25" t="s">
        <v>3</v>
      </c>
      <c r="L28" s="25"/>
      <c r="M28" s="25" t="s">
        <v>2</v>
      </c>
      <c r="N28" s="42">
        <f t="shared" si="1"/>
        <v>0</v>
      </c>
      <c r="O28" s="43" t="s">
        <v>3</v>
      </c>
      <c r="P28" s="2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2.95" customHeight="1" x14ac:dyDescent="0.25">
      <c r="A29" s="8"/>
      <c r="B29" s="37"/>
      <c r="C29" s="25"/>
      <c r="D29" s="38"/>
      <c r="E29" s="25" t="s">
        <v>0</v>
      </c>
      <c r="F29" s="39" t="s">
        <v>1</v>
      </c>
      <c r="G29" s="38"/>
      <c r="H29" s="25" t="s">
        <v>0</v>
      </c>
      <c r="I29" s="40" t="s">
        <v>2</v>
      </c>
      <c r="J29" s="41">
        <f t="shared" ref="J29:J37" si="2">G29*D29</f>
        <v>0</v>
      </c>
      <c r="K29" s="25" t="s">
        <v>3</v>
      </c>
      <c r="L29" s="25"/>
      <c r="M29" s="25" t="s">
        <v>2</v>
      </c>
      <c r="N29" s="42">
        <f t="shared" si="1"/>
        <v>0</v>
      </c>
      <c r="O29" s="43" t="s">
        <v>3</v>
      </c>
      <c r="P29" s="2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12.95" customHeight="1" x14ac:dyDescent="0.25">
      <c r="A30" s="8"/>
      <c r="B30" s="37"/>
      <c r="C30" s="25"/>
      <c r="D30" s="38"/>
      <c r="E30" s="25" t="s">
        <v>0</v>
      </c>
      <c r="F30" s="39" t="s">
        <v>1</v>
      </c>
      <c r="G30" s="38"/>
      <c r="H30" s="25" t="s">
        <v>0</v>
      </c>
      <c r="I30" s="40" t="s">
        <v>2</v>
      </c>
      <c r="J30" s="41">
        <f t="shared" si="2"/>
        <v>0</v>
      </c>
      <c r="K30" s="25" t="s">
        <v>3</v>
      </c>
      <c r="L30" s="25"/>
      <c r="M30" s="25" t="s">
        <v>2</v>
      </c>
      <c r="N30" s="42">
        <f t="shared" si="1"/>
        <v>0</v>
      </c>
      <c r="O30" s="43" t="s">
        <v>3</v>
      </c>
      <c r="P30" s="2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2.95" customHeight="1" x14ac:dyDescent="0.25">
      <c r="A31" s="8"/>
      <c r="B31" s="37"/>
      <c r="C31" s="25"/>
      <c r="D31" s="38"/>
      <c r="E31" s="25" t="s">
        <v>0</v>
      </c>
      <c r="F31" s="39" t="s">
        <v>1</v>
      </c>
      <c r="G31" s="38"/>
      <c r="H31" s="25" t="s">
        <v>0</v>
      </c>
      <c r="I31" s="40" t="s">
        <v>2</v>
      </c>
      <c r="J31" s="41">
        <f t="shared" si="2"/>
        <v>0</v>
      </c>
      <c r="K31" s="25" t="s">
        <v>3</v>
      </c>
      <c r="L31" s="25"/>
      <c r="M31" s="25" t="s">
        <v>2</v>
      </c>
      <c r="N31" s="42">
        <f t="shared" si="1"/>
        <v>0</v>
      </c>
      <c r="O31" s="43" t="s">
        <v>3</v>
      </c>
      <c r="P31" s="2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2.95" customHeight="1" x14ac:dyDescent="0.25">
      <c r="A32" s="8"/>
      <c r="B32" s="37"/>
      <c r="C32" s="25"/>
      <c r="D32" s="38"/>
      <c r="E32" s="25" t="s">
        <v>0</v>
      </c>
      <c r="F32" s="39" t="s">
        <v>1</v>
      </c>
      <c r="G32" s="38"/>
      <c r="H32" s="25" t="s">
        <v>0</v>
      </c>
      <c r="I32" s="40" t="s">
        <v>2</v>
      </c>
      <c r="J32" s="41">
        <f t="shared" si="2"/>
        <v>0</v>
      </c>
      <c r="K32" s="25" t="s">
        <v>3</v>
      </c>
      <c r="L32" s="25"/>
      <c r="M32" s="25" t="s">
        <v>2</v>
      </c>
      <c r="N32" s="42">
        <f t="shared" si="1"/>
        <v>0</v>
      </c>
      <c r="O32" s="43" t="s">
        <v>3</v>
      </c>
      <c r="P32" s="2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2.95" customHeight="1" x14ac:dyDescent="0.25">
      <c r="A33" s="8"/>
      <c r="B33" s="37"/>
      <c r="C33" s="25"/>
      <c r="D33" s="38"/>
      <c r="E33" s="25" t="s">
        <v>0</v>
      </c>
      <c r="F33" s="39" t="s">
        <v>1</v>
      </c>
      <c r="G33" s="38"/>
      <c r="H33" s="25" t="s">
        <v>0</v>
      </c>
      <c r="I33" s="40" t="s">
        <v>2</v>
      </c>
      <c r="J33" s="41">
        <f t="shared" si="2"/>
        <v>0</v>
      </c>
      <c r="K33" s="25" t="s">
        <v>3</v>
      </c>
      <c r="L33" s="25"/>
      <c r="M33" s="25" t="s">
        <v>2</v>
      </c>
      <c r="N33" s="42">
        <f t="shared" si="1"/>
        <v>0</v>
      </c>
      <c r="O33" s="43" t="s">
        <v>3</v>
      </c>
      <c r="P33" s="2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s="19" customFormat="1" ht="12.95" customHeight="1" x14ac:dyDescent="0.25">
      <c r="A34" s="18"/>
      <c r="B34" s="37"/>
      <c r="C34" s="25"/>
      <c r="D34" s="38"/>
      <c r="E34" s="25" t="s">
        <v>0</v>
      </c>
      <c r="F34" s="39" t="s">
        <v>1</v>
      </c>
      <c r="G34" s="38"/>
      <c r="H34" s="25" t="s">
        <v>0</v>
      </c>
      <c r="I34" s="40" t="s">
        <v>2</v>
      </c>
      <c r="J34" s="41">
        <f t="shared" si="2"/>
        <v>0</v>
      </c>
      <c r="K34" s="25" t="s">
        <v>3</v>
      </c>
      <c r="L34" s="25"/>
      <c r="M34" s="25" t="s">
        <v>2</v>
      </c>
      <c r="N34" s="42">
        <f t="shared" si="1"/>
        <v>0</v>
      </c>
      <c r="O34" s="43" t="s">
        <v>3</v>
      </c>
      <c r="P34" s="44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</row>
    <row r="35" spans="1:33" ht="12.95" customHeight="1" x14ac:dyDescent="0.25">
      <c r="A35" s="11"/>
      <c r="B35" s="37"/>
      <c r="C35" s="25"/>
      <c r="D35" s="38"/>
      <c r="E35" s="25" t="s">
        <v>0</v>
      </c>
      <c r="F35" s="39" t="s">
        <v>1</v>
      </c>
      <c r="G35" s="38"/>
      <c r="H35" s="25" t="s">
        <v>0</v>
      </c>
      <c r="I35" s="40" t="s">
        <v>2</v>
      </c>
      <c r="J35" s="41">
        <f t="shared" si="2"/>
        <v>0</v>
      </c>
      <c r="K35" s="25" t="s">
        <v>3</v>
      </c>
      <c r="L35" s="25"/>
      <c r="M35" s="25" t="s">
        <v>2</v>
      </c>
      <c r="N35" s="42">
        <f t="shared" si="1"/>
        <v>0</v>
      </c>
      <c r="O35" s="43" t="s">
        <v>3</v>
      </c>
      <c r="P35" s="2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19" customFormat="1" ht="12.95" customHeight="1" x14ac:dyDescent="0.25">
      <c r="A36" s="18"/>
      <c r="B36" s="37"/>
      <c r="C36" s="25"/>
      <c r="D36" s="58"/>
      <c r="E36" s="25" t="s">
        <v>0</v>
      </c>
      <c r="F36" s="39" t="s">
        <v>1</v>
      </c>
      <c r="G36" s="58"/>
      <c r="H36" s="25" t="s">
        <v>0</v>
      </c>
      <c r="I36" s="40" t="s">
        <v>2</v>
      </c>
      <c r="J36" s="41">
        <f t="shared" si="2"/>
        <v>0</v>
      </c>
      <c r="K36" s="25" t="s">
        <v>3</v>
      </c>
      <c r="L36" s="25"/>
      <c r="M36" s="25" t="s">
        <v>2</v>
      </c>
      <c r="N36" s="42">
        <f t="shared" si="1"/>
        <v>0</v>
      </c>
      <c r="O36" s="43" t="s">
        <v>3</v>
      </c>
      <c r="P36" s="44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</row>
    <row r="37" spans="1:33" ht="12.95" customHeight="1" x14ac:dyDescent="0.25">
      <c r="A37" s="11"/>
      <c r="B37" s="37"/>
      <c r="C37" s="25"/>
      <c r="D37" s="60"/>
      <c r="E37" s="25" t="s">
        <v>0</v>
      </c>
      <c r="F37" s="39" t="s">
        <v>1</v>
      </c>
      <c r="G37" s="60"/>
      <c r="H37" s="25" t="s">
        <v>0</v>
      </c>
      <c r="I37" s="40" t="s">
        <v>2</v>
      </c>
      <c r="J37" s="41">
        <f t="shared" si="2"/>
        <v>0</v>
      </c>
      <c r="K37" s="25" t="s">
        <v>3</v>
      </c>
      <c r="L37" s="25"/>
      <c r="M37" s="25" t="s">
        <v>2</v>
      </c>
      <c r="N37" s="42">
        <f t="shared" si="1"/>
        <v>0</v>
      </c>
      <c r="O37" s="43" t="s">
        <v>3</v>
      </c>
      <c r="P37" s="2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s="19" customFormat="1" ht="8.25" customHeight="1" x14ac:dyDescent="0.25">
      <c r="A38" s="18"/>
      <c r="B38" s="44"/>
      <c r="C38" s="44"/>
      <c r="D38" s="59"/>
      <c r="E38" s="44"/>
      <c r="F38" s="45"/>
      <c r="G38" s="59"/>
      <c r="H38" s="44"/>
      <c r="I38" s="45"/>
      <c r="J38" s="44"/>
      <c r="K38" s="44"/>
      <c r="L38" s="44"/>
      <c r="M38" s="44"/>
      <c r="N38" s="43"/>
      <c r="O38" s="44"/>
      <c r="P38" s="44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</row>
    <row r="39" spans="1:33" ht="12" customHeight="1" x14ac:dyDescent="0.25">
      <c r="A39" s="11"/>
      <c r="B39" s="25" t="str">
        <f>IF(D13="Deutsch","Terrasse",IF(D13="English","terrace",""))</f>
        <v>Terrasse</v>
      </c>
      <c r="C39" s="25"/>
      <c r="D39" s="60"/>
      <c r="E39" s="25" t="s">
        <v>0</v>
      </c>
      <c r="F39" s="39" t="s">
        <v>1</v>
      </c>
      <c r="G39" s="60"/>
      <c r="H39" s="25" t="s">
        <v>0</v>
      </c>
      <c r="I39" s="39" t="s">
        <v>2</v>
      </c>
      <c r="J39" s="41">
        <f>D39*G39</f>
        <v>0</v>
      </c>
      <c r="K39" s="25" t="s">
        <v>3</v>
      </c>
      <c r="L39" s="22" t="s">
        <v>4</v>
      </c>
      <c r="M39" s="25" t="s">
        <v>2</v>
      </c>
      <c r="N39" s="42">
        <f>$J39</f>
        <v>0</v>
      </c>
      <c r="O39" s="43" t="s">
        <v>3</v>
      </c>
      <c r="P39" s="2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s="19" customFormat="1" ht="8.25" customHeight="1" x14ac:dyDescent="0.25">
      <c r="A40" s="18"/>
      <c r="B40" s="44"/>
      <c r="C40" s="44"/>
      <c r="D40" s="59"/>
      <c r="E40" s="44"/>
      <c r="F40" s="45"/>
      <c r="G40" s="59"/>
      <c r="H40" s="44"/>
      <c r="I40" s="45"/>
      <c r="J40" s="44"/>
      <c r="K40" s="44"/>
      <c r="L40" s="44"/>
      <c r="M40" s="44"/>
      <c r="N40" s="43"/>
      <c r="O40" s="44"/>
      <c r="P40" s="44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</row>
    <row r="41" spans="1:33" ht="12" customHeight="1" x14ac:dyDescent="0.25">
      <c r="A41" s="11"/>
      <c r="B41" s="25" t="str">
        <f>IF(D13="Deutsch","Balkon",IF(D13="English","balcony",""))</f>
        <v>Balkon</v>
      </c>
      <c r="C41" s="25"/>
      <c r="D41" s="60"/>
      <c r="E41" s="25" t="s">
        <v>0</v>
      </c>
      <c r="F41" s="39" t="s">
        <v>1</v>
      </c>
      <c r="G41" s="60"/>
      <c r="H41" s="25" t="s">
        <v>0</v>
      </c>
      <c r="I41" s="39" t="s">
        <v>2</v>
      </c>
      <c r="J41" s="41">
        <f>D41*G41</f>
        <v>0</v>
      </c>
      <c r="K41" s="25" t="s">
        <v>3</v>
      </c>
      <c r="L41" s="22" t="s">
        <v>4</v>
      </c>
      <c r="M41" s="25" t="s">
        <v>2</v>
      </c>
      <c r="N41" s="42">
        <f>$J41</f>
        <v>0</v>
      </c>
      <c r="O41" s="43" t="s">
        <v>3</v>
      </c>
      <c r="P41" s="2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8.25" customHeight="1" x14ac:dyDescent="0.25">
      <c r="A42" s="11"/>
      <c r="B42" s="44"/>
      <c r="C42" s="44"/>
      <c r="D42" s="59"/>
      <c r="E42" s="44"/>
      <c r="F42" s="45"/>
      <c r="G42" s="59"/>
      <c r="H42" s="44"/>
      <c r="I42" s="45"/>
      <c r="J42" s="44"/>
      <c r="K42" s="44"/>
      <c r="L42" s="44"/>
      <c r="M42" s="44"/>
      <c r="N42" s="43"/>
      <c r="O42" s="44"/>
      <c r="P42" s="2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2" customHeight="1" x14ac:dyDescent="0.25">
      <c r="A43" s="11"/>
      <c r="B43" s="25" t="str">
        <f>IF(D13="Deutsch","Keller",IF(D13="English","basement",""))</f>
        <v>Keller</v>
      </c>
      <c r="C43" s="25"/>
      <c r="D43" s="60"/>
      <c r="E43" s="25" t="s">
        <v>0</v>
      </c>
      <c r="F43" s="39" t="s">
        <v>1</v>
      </c>
      <c r="G43" s="60"/>
      <c r="H43" s="25" t="s">
        <v>0</v>
      </c>
      <c r="I43" s="39" t="s">
        <v>2</v>
      </c>
      <c r="J43" s="41">
        <f>D43*G43</f>
        <v>0</v>
      </c>
      <c r="K43" s="25" t="s">
        <v>3</v>
      </c>
      <c r="L43" s="25" t="s">
        <v>5</v>
      </c>
      <c r="M43" s="25"/>
      <c r="N43" s="42">
        <f>$J43</f>
        <v>0</v>
      </c>
      <c r="O43" s="44" t="s">
        <v>3</v>
      </c>
      <c r="P43" s="2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8.25" customHeight="1" x14ac:dyDescent="0.25">
      <c r="A44" s="11"/>
      <c r="B44" s="44"/>
      <c r="C44" s="44"/>
      <c r="D44" s="59"/>
      <c r="E44" s="44"/>
      <c r="F44" s="45"/>
      <c r="G44" s="59"/>
      <c r="H44" s="44"/>
      <c r="I44" s="45"/>
      <c r="J44" s="44"/>
      <c r="K44" s="44"/>
      <c r="L44" s="44"/>
      <c r="M44" s="44"/>
      <c r="N44" s="43"/>
      <c r="O44" s="44"/>
      <c r="P44" s="2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2" customHeight="1" x14ac:dyDescent="0.25">
      <c r="A45" s="11"/>
      <c r="B45" s="25" t="str">
        <f>IF(D13="Deutsch","Dachboden",IF(D13="English","attic",""))</f>
        <v>Dachboden</v>
      </c>
      <c r="C45" s="25"/>
      <c r="D45" s="60"/>
      <c r="E45" s="25" t="s">
        <v>0</v>
      </c>
      <c r="F45" s="39" t="s">
        <v>1</v>
      </c>
      <c r="G45" s="60"/>
      <c r="H45" s="25" t="s">
        <v>0</v>
      </c>
      <c r="I45" s="39" t="s">
        <v>2</v>
      </c>
      <c r="J45" s="41">
        <f>D45*G45</f>
        <v>0</v>
      </c>
      <c r="K45" s="25" t="s">
        <v>3</v>
      </c>
      <c r="L45" s="25" t="s">
        <v>5</v>
      </c>
      <c r="M45" s="25"/>
      <c r="N45" s="42">
        <f>$J45</f>
        <v>0</v>
      </c>
      <c r="O45" s="44" t="s">
        <v>3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8.1" customHeight="1" x14ac:dyDescent="0.25">
      <c r="A46" s="11"/>
      <c r="B46" s="25"/>
      <c r="C46" s="25"/>
      <c r="D46" s="25"/>
      <c r="E46" s="25"/>
      <c r="F46" s="39"/>
      <c r="G46" s="25"/>
      <c r="H46" s="25"/>
      <c r="I46" s="39"/>
      <c r="J46" s="25"/>
      <c r="K46" s="25"/>
      <c r="L46" s="25"/>
      <c r="M46" s="25"/>
      <c r="N46" s="43"/>
      <c r="O46" s="44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2" customHeight="1" x14ac:dyDescent="0.25">
      <c r="A47" s="11"/>
      <c r="B47" s="47" t="str">
        <f>IF(D13="Deutsch","Gesamt",IF(D13="English","total m²",""))</f>
        <v>Gesamt</v>
      </c>
      <c r="C47" s="25"/>
      <c r="D47" s="25"/>
      <c r="E47" s="25"/>
      <c r="F47" s="39"/>
      <c r="G47" s="25"/>
      <c r="H47" s="25"/>
      <c r="I47" s="39"/>
      <c r="J47" s="41">
        <f>SUM(J19:J45)</f>
        <v>0</v>
      </c>
      <c r="K47" s="25" t="s">
        <v>3</v>
      </c>
      <c r="L47" s="25"/>
      <c r="M47" s="25"/>
      <c r="N47" s="42">
        <f>SUM(N45,N43,N41,N39,N19:N37)</f>
        <v>0</v>
      </c>
      <c r="O47" s="43" t="s">
        <v>3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5" customHeight="1" x14ac:dyDescent="0.25">
      <c r="A48" s="11"/>
      <c r="B48" s="25"/>
      <c r="C48" s="25"/>
      <c r="D48" s="25"/>
      <c r="E48" s="25"/>
      <c r="F48" s="39"/>
      <c r="G48" s="25"/>
      <c r="H48" s="25"/>
      <c r="I48" s="39"/>
      <c r="J48" s="25"/>
      <c r="K48" s="25"/>
      <c r="L48" s="25"/>
      <c r="M48" s="25"/>
      <c r="N48" s="25"/>
      <c r="O48" s="2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15" x14ac:dyDescent="0.25">
      <c r="A49" s="11"/>
      <c r="B49" s="25" t="str">
        <f>IF(D13="Deutsch","*hälftige Anrechnung auf die Wohnfläche",IF(D13="English","*50% of the m² counts as living space",""))</f>
        <v>*hälftige Anrechnung auf die Wohnfläche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B50" s="25" t="str">
        <f>IF(D13="Deutsch","**Keine Anrechnung auf die Wohnfläche",IF(D13="English","**does not count as living space",""))</f>
        <v>**Keine Anrechnung auf die Wohnfläche</v>
      </c>
      <c r="C50" s="25"/>
      <c r="D50" s="25"/>
      <c r="E50" s="25"/>
      <c r="F50" s="55"/>
      <c r="G50" s="55"/>
      <c r="H50" s="55"/>
      <c r="I50" s="25"/>
      <c r="J50" s="25"/>
      <c r="K50" s="25"/>
      <c r="L50" s="5"/>
      <c r="M50" s="5"/>
      <c r="N50" s="25"/>
      <c r="O50" s="2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B51" s="5"/>
      <c r="C51" s="5"/>
      <c r="D51" s="5"/>
      <c r="E51" s="5"/>
      <c r="I51" s="56" t="str">
        <f>IF(D13="Deutsch","Ort, Datum; Unterschriften",IF(D13="English","place, date; signatures",""))</f>
        <v>Ort, Datum; Unterschriften</v>
      </c>
      <c r="J51" s="56"/>
      <c r="K51" s="56"/>
      <c r="L51" s="56"/>
      <c r="M51" s="25"/>
      <c r="N51" s="57"/>
      <c r="O51" s="2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25"/>
      <c r="M52" s="25"/>
      <c r="N52" s="25"/>
      <c r="O52" s="25"/>
    </row>
    <row r="53" spans="1:33" x14ac:dyDescent="0.2">
      <c r="N53" s="25"/>
      <c r="O53" s="25"/>
    </row>
    <row r="54" spans="1:33" x14ac:dyDescent="0.2">
      <c r="N54" s="5"/>
      <c r="O54" s="5"/>
    </row>
    <row r="55" spans="1:33" x14ac:dyDescent="0.2">
      <c r="N55" s="5"/>
      <c r="O55" s="5"/>
    </row>
  </sheetData>
  <sheetProtection algorithmName="SHA-512" hashValue="eet7jXts5McyRrYTwOjDjbDhDRjkvYLHfpCIwhAlY9WB8hzqX1scOOAH1PINgUSHbTqMSEI0jszXqxQ5n3KK3g==" saltValue="HXdbpgFg4pZ9yGtq9totKw==" spinCount="100000" sheet="1" objects="1" scenarios="1"/>
  <dataValidations count="1">
    <dataValidation type="list" allowBlank="1" showInputMessage="1" showErrorMessage="1" sqref="D13:D14" xr:uid="{00000000-0002-0000-0000-000000000000}">
      <formula1>"Deutsch, English"</formula1>
    </dataValidation>
  </dataValidations>
  <printOptions headings="1" gridLines="1"/>
  <pageMargins left="0.39374999999999999" right="0.39374999999999999" top="1.0416666666666666E-2" bottom="0.78749999999999998" header="0.51180555555555551" footer="0.5118055555555555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Deutsch</vt:lpstr>
      <vt:lpstr>Deutsch!Druckbereich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Moritz Ryschka</dc:creator>
  <cp:lastModifiedBy>Philipp M. Schultz</cp:lastModifiedBy>
  <cp:lastPrinted>2023-10-23T08:38:17Z</cp:lastPrinted>
  <dcterms:created xsi:type="dcterms:W3CDTF">2018-10-31T10:26:05Z</dcterms:created>
  <dcterms:modified xsi:type="dcterms:W3CDTF">2023-11-08T12:30:41Z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2023-07-18T07:31:21Z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27a74411-67da-4d65-b147-8881c73425d0</vt:lpwstr>
  </property>
  <property fmtid="{D5CDD505-2E9C-101B-9397-08002B2CF9AE}" pid="8" name="MSIP_Label_958510b9-3810-472f-9abf-3a689c488070_ContentBits">
    <vt:lpwstr>3</vt:lpwstr>
  </property>
  <property fmtid="{D5CDD505-2E9C-101B-9397-08002B2CF9AE}" pid="9" name="db.comClassification">
    <vt:lpwstr>Public</vt:lpwstr>
  </property>
</Properties>
</file>